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CO34" i="9" s="1"/>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W40" i="9" s="1"/>
  <c r="BW41" i="9" s="1"/>
  <c r="BE35" i="9"/>
  <c r="AM35" i="9"/>
  <c r="C35"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<sst xmlns="http://schemas.openxmlformats.org/spreadsheetml/2006/main" count="1029" uniqueCount="556">
  <si>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</si>
  <si>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</si>
  <si>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</si>
  <si>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</si>
  <si>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</si>
  <si>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</si>
  <si>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</si>
  <si>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</si>
  <si>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</si>
  <si>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</si>
  <si>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</si>
  <si>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</si>
  <si>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</si>
  <si>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</si>
  <si>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</si>
  <si>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</si>
  <si>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</si>
  <si>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</si>
  <si>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</si>
  <si>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</si>
  <si>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</si>
  <si>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</si>
  <si>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</si>
  <si>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</si>
  <si>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</si>
  <si>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</si>
  <si>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</si>
  <si>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</si>
  <si>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</si>
  <si>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</si>
  <si>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</si>
  <si>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</si>
  <si>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</si>
  <si>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</si>
  <si>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</si>
  <si>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</si>
  <si>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</si>
  <si>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</si>
  <si>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</si>
  <si>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</si>
  <si>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</si>
  <si>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</si>
  <si>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</si>
  <si>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</si>
  <si>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</si>
  <si>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</si>
  <si>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</si>
  <si>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</si>
  <si>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</si>
  <si>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</si>
  <si>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</si>
  <si>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</si>
  <si>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</si>
  <si>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</si>
  <si>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</si>
  <si>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</si>
  <si>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</si>
  <si>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</si>
  <si>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</si>
  <si>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</si>
  <si>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</si>
  <si>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</si>
  <si>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</si>
  <si>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</si>
  <si>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</si>
  <si>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</si>
  <si>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</si>
  <si>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</si>
  <si>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</si>
  <si>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</si>
  <si>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</si>
  <si>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</si>
  <si>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</si>
  <si>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</si>
  <si>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</si>
  <si>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</si>
  <si>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</si>
  <si>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</si>
  <si>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</si>
  <si>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</si>
  <si>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</si>
  <si>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</si>
  <si>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</si>
  <si>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</si>
  <si>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</si>
  <si>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</si>
  <si>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</si>
  <si>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</si>
  <si>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</si>
  <si>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</si>
  <si>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</si>
  <si>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</si>
  <si>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</si>
  <si>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</si>
  <si>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</si>
  <si>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</si>
  <si>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</si>
  <si>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</si>
  <si>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</si>
  <si>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</si>
  <si>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</si>
  <si>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</si>
  <si>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</si>
  <si>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</si>
  <si>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</si>
  <si>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</si>
  <si>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</si>
  <si>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</si>
  <si>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</si>
  <si>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</si>
  <si>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</si>
  <si>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</si>
  <si>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</si>
  <si>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</si>
  <si>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</si>
  <si>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</si>
  <si>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</si>
  <si>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</si>
  <si>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</si>
  <si>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</si>
  <si>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</si>
  <si>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</si>
  <si>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</si>
  <si>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</si>
  <si>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</si>
  <si>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</si>
  <si>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</si>
  <si>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</si>
  <si>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</si>
  <si>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</si>
  <si>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</si>
  <si>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</si>
  <si>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</si>
  <si>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</si>
  <si>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</si>
  <si>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</si>
  <si>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</si>
  <si>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</si>
  <si>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</si>
  <si>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</si>
  <si>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</si>
  <si>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</si>
  <si>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</si>
  <si>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</si>
  <si>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</si>
  <si>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</si>
  <si>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</si>
  <si>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</si>
  <si>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</si>
  <si>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</si>
  <si>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</si>
  <si>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</si>
  <si>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</si>
  <si>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</si>
  <si>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</si>
  <si>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</si>
  <si>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</si>
  <si>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</si>
  <si>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</si>
  <si>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</si>
  <si>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</si>
  <si>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</si>
  <si>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</si>
  <si>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</si>
  <si>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</si>
  <si>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</si>
  <si>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</si>
  <si>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</si>
  <si>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</si>
  <si>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</si>
  <si>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</si>
  <si>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</si>
  <si>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</si>
  <si>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</si>
  <si>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</si>
  <si>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</si>
  <si>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</si>
  <si>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</si>
  <si>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</si>
  <si>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</si>
  <si>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</si>
  <si>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</si>
  <si>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</si>
  <si>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</si>
  <si>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</si>
  <si>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</si>
  <si>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</si>
  <si>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</si>
  <si>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</si>
  <si>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</si>
  <si>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</si>
  <si>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</si>
  <si>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</si>
  <si>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</si>
  <si>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</si>
  <si>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</si>
  <si>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</si>
  <si>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千葉県我孫子市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</si>
  <si>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</si>
  <si>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</si>
  <si>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</si>
  <si>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</si>
  <si>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</si>
  <si>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</si>
  <si>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</si>
  <si>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</si>
  <si>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</si>
  <si>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</si>
  <si>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</si>
  <si>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</si>
  <si>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</si>
  <si>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</si>
  <si>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</si>
  <si>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</si>
  <si>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</si>
  <si>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</si>
  <si>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</si>
  <si>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</si>
  <si>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</si>
  <si>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</si>
  <si>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</si>
  <si>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</si>
  <si>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</si>
  <si>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</si>
  <si>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</si>
  <si>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</si>
  <si>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</si>
  <si>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</si>
  <si>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</si>
  <si>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</si>
  <si>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</si>
  <si>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</si>
  <si>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</si>
  <si>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</si>
  <si>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</si>
  <si>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</si>
  <si>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</si>
  <si>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</si>
  <si>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</si>
  <si>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</si>
  <si>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</si>
  <si>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</si>
  <si>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</si>
  <si>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</si>
  <si>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</si>
  <si>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</si>
  <si>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</si>
  <si>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</si>
  <si>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</si>
  <si>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</si>
  <si>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</si>
  <si>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</si>
  <si>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</si>
  <si>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</si>
  <si>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</si>
  <si>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</si>
  <si>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</si>
  <si>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</si>
  <si>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</si>
  <si>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</si>
  <si>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</si>
  <si>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</si>
  <si>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</si>
  <si>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</si>
  <si>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</si>
  <si>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</si>
  <si>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</si>
  <si>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</si>
  <si>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</si>
  <si>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</si>
  <si>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</si>
  <si>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</si>
  <si>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</si>
  <si>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</si>
  <si>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</si>
  <si>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</si>
  <si>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</si>
  <si>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</si>
  <si>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</si>
  <si>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</si>
  <si>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</si>
  <si>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</si>
  <si>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</si>
  <si>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</si>
  <si>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</si>
  <si>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</si>
  <si>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</si>
  <si>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</si>
  <si>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</si>
  <si>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</si>
  <si>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</si>
  <si>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</si>
  <si>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</si>
  <si>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</si>
  <si>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</si>
  <si>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</si>
  <si>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</si>
  <si>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</si>
  <si>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</si>
  <si>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</si>
  <si>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</si>
  <si>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</si>
  <si>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</si>
  <si>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</si>
  <si>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</si>
  <si>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</si>
  <si>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</si>
  <si>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</si>
  <si>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</si>
  <si>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</si>
  <si>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</si>
  <si>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</si>
  <si>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</si>
  <si>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</si>
  <si>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</si>
  <si>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</si>
  <si>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</si>
  <si>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</si>
  <si>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</si>
  <si>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</si>
  <si>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</si>
  <si>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</si>
  <si>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</si>
  <si>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</si>
  <si>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</si>
  <si>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</si>
  <si>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</si>
  <si>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</si>
  <si>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</si>
  <si>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</si>
  <si>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</si>
  <si>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</si>
  <si>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</si>
  <si>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</si>
  <si>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</si>
  <si>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</si>
  <si>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</si>
  <si>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</si>
  <si>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</si>
  <si>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</si>
  <si>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</si>
  <si>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</si>
  <si>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</si>
  <si>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</si>
  <si>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</si>
  <si>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</si>
  <si>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千葉県我孫子市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</si>
  <si>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</si>
  <si>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</si>
  <si>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</si>
  <si>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</si>
  <si>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</si>
  <si>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</si>
  <si>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</si>
  <si>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</si>
  <si>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</si>
  <si>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</si>
  <si>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</si>
  <si>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</si>
  <si>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</si>
  <si>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</si>
  <si>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</si>
  <si>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</si>
  <si>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</si>
  <si>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</si>
  <si>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</si>
  <si>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</si>
  <si>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</si>
  <si>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</si>
  <si>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</si>
  <si>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</si>
  <si>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</si>
  <si>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</si>
  <si>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</si>
  <si>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</si>
  <si>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</si>
  <si>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</si>
  <si>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</si>
  <si>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</si>
  <si>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</si>
  <si>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</si>
  <si>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</si>
  <si>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</si>
  <si>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</si>
  <si>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</si>
  <si>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</si>
  <si>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</si>
  <si>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</si>
  <si>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</si>
  <si>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</si>
  <si>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</si>
  <si>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</si>
  <si>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</si>
  <si>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</si>
  <si>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</si>
  <si>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</si>
  <si>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</si>
  <si>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</si>
  <si>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</si>
  <si>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</si>
  <si>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</si>
  <si>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</si>
  <si>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</si>
  <si>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</si>
  <si>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</si>
  <si>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</si>
  <si>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</si>
  <si>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</si>
  <si>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</si>
  <si>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</si>
  <si>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</si>
  <si>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</si>
  <si>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</si>
  <si>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</si>
  <si>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</si>
  <si>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</si>
  <si>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</si>
  <si>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</si>
  <si>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</si>
  <si>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</si>
  <si>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</si>
  <si>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</si>
  <si>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</si>
  <si>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</si>
  <si>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</si>
  <si>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</si>
  <si>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</si>
  <si>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</si>
  <si>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</si>
  <si>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</si>
  <si>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</si>
  <si>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</si>
  <si>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</si>
  <si>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</si>
  <si>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</si>
  <si>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</si>
  <si>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</si>
  <si>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</si>
  <si>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</si>
  <si>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</si>
  <si>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</si>
  <si>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</si>
  <si>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</si>
  <si>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</si>
  <si>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</si>
  <si>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</si>
  <si>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</si>
  <si>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</si>
  <si>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</si>
  <si>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</si>
  <si>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</si>
  <si>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</si>
  <si>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</si>
  <si>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</si>
  <si>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</si>
  <si>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</si>
  <si>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</si>
  <si>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</si>
  <si>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</si>
  <si>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</si>
  <si>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</si>
  <si>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</si>
  <si>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</si>
  <si>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</si>
  <si>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</si>
  <si>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</si>
  <si>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</si>
  <si>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</si>
  <si>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</si>
  <si>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</si>
  <si>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</si>
  <si>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</si>
  <si>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</si>
  <si>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</si>
  <si>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</si>
  <si>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</si>
  <si>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</si>
  <si>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</si>
  <si>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</si>
  <si>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</si>
  <si>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</si>
  <si>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</si>
  <si>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</si>
  <si>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</si>
  <si>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</si>
  <si>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</si>
  <si>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</si>
  <si>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</si>
  <si>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</si>
  <si>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</si>
  <si>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</si>
  <si>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</si>
  <si>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</si>
  <si>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</si>
  <si>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</si>
  <si>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</si>
  <si>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</si>
  <si>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</si>
  <si>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</si>
  <si>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</si>
  <si>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</si>
  <si>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</si>
  <si>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</si>
  <si>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</si>
  <si>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</si>
  <si>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</si>
  <si>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</si>
  <si>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</si>
  <si>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</si>
  <si>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</si>
  <si>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</si>
  <si>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</si>
  <si>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</si>
  <si>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</si>
  <si>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</si>
  <si>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</si>
  <si>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</si>
  <si>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</si>
  <si>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</si>
  <si>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</si>
  <si>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</si>
  <si>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</si>
  <si>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</si>
  <si>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0.57</t>
  </si>
  <si>
    <t>▲ 2.43</t>
  </si>
  <si>
    <t>▲ 3.48</t>
  </si>
  <si>
    <t>我孫子市水道事業</t>
  </si>
  <si>
    <t>一般会計</t>
  </si>
  <si>
    <t>我孫子市国民健康保険事業特別会計</t>
  </si>
  <si>
    <t>我孫子市介護保険特別会計</t>
  </si>
  <si>
    <t>我孫子市公共下水道事業特別会計</t>
  </si>
  <si>
    <t>我孫子市後期高齢者医療特別会計</t>
  </si>
  <si>
    <t>その他会計（赤字）</t>
  </si>
  <si>
    <t>その他会計（黒字）</t>
  </si>
  <si>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</si>
  <si>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</si>
  <si>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我孫子市土地開発公社</t>
    <rPh sb="0" eb="4">
      <t>アビコシ</t>
    </rPh>
    <rPh sb="4" eb="6">
      <t>トチ</t>
    </rPh>
    <rPh sb="6" eb="8">
      <t>カイハツ</t>
    </rPh>
    <rPh sb="8" eb="10">
      <t>コウシャ</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</si>
  <si>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</si>
  <si>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</si>
  <si>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</si>
  <si>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</si>
  <si>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</si>
  <si>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</si>
  <si>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</si>
  <si>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</si>
  <si>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</si>
  <si>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</si>
  <si>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</si>
  <si>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</si>
  <si>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</si>
  <si>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</si>
  <si>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</si>
  <si>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</si>
  <si>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</si>
  <si>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一般会計等に係る地方債の現在高は臨時財政対策債の発行により増加したものの、充当可能財源等が増加したため、将来負担比率は低下している。</t>
    <phoneticPr fontId="5"/>
  </si>
  <si>
    <t>　将来負担比率、実質公債費比率ともに類似団体と比較して低くなっている。これは、毎年の当初予算編成において、臨時財政対策債を含めた地方債発行額を当該年度の公債費以下とすることを目標として、適切な事業の選択・実施を行い、起債発行総額の抑制に努めているためである。また、将来負担比率において、一般会計等に係る地方債の現在高は臨時財政対策債の発行により増加したものの、充当可能財源等が増加したため、数値に影響はなく引き続きマイナスを維持している。但し、今後は新規焼却施設の建設に係る地方債を発行する見込みのため、数値が上昇する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</si>
</sst>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22824</c:v>
                </c:pt>
                <c:pt idx="1">
                  <c:v>27533</c:v>
                </c:pt>
                <c:pt idx="2">
                  <c:v>25148</c:v>
                </c:pt>
                <c:pt idx="3">
                  <c:v>30404</c:v>
                </c:pt>
                <c:pt idx="4">
                  <c:v>28386</c:v>
                </c:pt>
              </c:numCache>
            </c:numRef>
          </c:val>
          <c:smooth val="0"/>
        </c:ser>
        <c:dLbls>
          <c:showLegendKey val="0"/>
          <c:showVal val="0"/>
          <c:showCatName val="0"/>
          <c:showSerName val="0"/>
          <c:showPercent val="0"/>
          <c:showBubbleSize val="0"/>
        </c:dLbls>
        <c:marker val="1"/>
        <c:smooth val="0"/>
        <c:axId val="118766976"/>
        <c:axId val="118789632"/>
      </c:lineChart>
      <c:catAx>
        <c:axId val="118766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89632"/>
        <c:crosses val="autoZero"/>
        <c:auto val="1"/>
        <c:lblAlgn val="ctr"/>
        <c:lblOffset val="100"/>
        <c:tickLblSkip val="1"/>
        <c:tickMarkSkip val="1"/>
        <c:noMultiLvlLbl val="0"/>
      </c:catAx>
      <c:valAx>
        <c:axId val="1187896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6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4.49</c:v>
                </c:pt>
                <c:pt idx="1">
                  <c:v>6.5</c:v>
                </c:pt>
                <c:pt idx="2">
                  <c:v>7.29</c:v>
                </c:pt>
                <c:pt idx="3">
                  <c:v>3.59</c:v>
                </c:pt>
                <c:pt idx="4">
                  <c:v>3.19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15.24</c:v>
                </c:pt>
                <c:pt idx="1">
                  <c:v>15.59</c:v>
                </c:pt>
                <c:pt idx="2">
                  <c:v>14.33</c:v>
                </c:pt>
                <c:pt idx="3">
                  <c:v>15.24</c:v>
                </c:pt>
                <c:pt idx="4">
                  <c:v>12.17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2417024"/>
        <c:axId val="26242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1.1399999999999999</c:v>
                </c:pt>
                <c:pt idx="1">
                  <c:v>2.63</c:v>
                </c:pt>
                <c:pt idx="2">
                  <c:v>-0.56999999999999995</c:v>
                </c:pt>
                <c:pt idx="3">
                  <c:v>-2.4300000000000002</c:v>
                </c:pt>
                <c:pt idx="4">
                  <c:v>-3.48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2417024"/>
        <c:axId val="262423296"/>
      </c:lineChart>
      <c:catAx>
        <c:axId val="2624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423296"/>
        <c:crosses val="autoZero"/>
        <c:auto val="1"/>
        <c:lblAlgn val="ctr"/>
        <c:lblOffset val="100"/>
        <c:tickLblSkip val="1"/>
        <c:tickMarkSkip val="1"/>
        <c:noMultiLvlLbl val="0"/>
      </c:catAx>
      <c:valAx>
        <c:axId val="26242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4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0.18</c:v>
                </c:pt>
                <c:pt idx="4">
                  <c:v>#N/A</c:v>
                </c:pt>
                <c:pt idx="5">
                  <c:v>0.17</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我孫子市公共下水道事業特別会計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1.24</c:v>
                </c:pt>
                <c:pt idx="2">
                  <c:v>#N/A</c:v>
                </c:pt>
                <c:pt idx="3">
                  <c:v>0.89</c:v>
                </c:pt>
                <c:pt idx="4">
                  <c:v>#N/A</c:v>
                </c:pt>
                <c:pt idx="5">
                  <c:v>0.95</c:v>
                </c:pt>
                <c:pt idx="6">
                  <c:v>#N/A</c:v>
                </c:pt>
                <c:pt idx="7">
                  <c:v>0.68</c:v>
                </c:pt>
                <c:pt idx="8">
                  <c:v>#N/A</c:v>
                </c:pt>
                <c:pt idx="9">
                  <c:v>0.87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我孫子市介護保険特別会計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0.59</c:v>
                </c:pt>
                <c:pt idx="2">
                  <c:v>#N/A</c:v>
                </c:pt>
                <c:pt idx="3">
                  <c:v>1.28</c:v>
                </c:pt>
                <c:pt idx="4">
                  <c:v>#N/A</c:v>
                </c:pt>
                <c:pt idx="5">
                  <c:v>0.99</c:v>
                </c:pt>
                <c:pt idx="6">
                  <c:v>#N/A</c:v>
                </c:pt>
                <c:pt idx="7">
                  <c:v>0.83</c:v>
                </c:pt>
                <c:pt idx="8">
                  <c:v>#N/A</c:v>
                </c:pt>
                <c:pt idx="9">
                  <c:v>1.48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我孫子市国民健康保険事業特別会計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3.25</c:v>
                </c:pt>
                <c:pt idx="2">
                  <c:v>#N/A</c:v>
                </c:pt>
                <c:pt idx="3">
                  <c:v>4.33</c:v>
                </c:pt>
                <c:pt idx="4">
                  <c:v>#N/A</c:v>
                </c:pt>
                <c:pt idx="5">
                  <c:v>3.2</c:v>
                </c:pt>
                <c:pt idx="6">
                  <c:v>#N/A</c:v>
                </c:pt>
                <c:pt idx="7">
                  <c:v>1.8</c:v>
                </c:pt>
                <c:pt idx="8">
                  <c:v>#N/A</c:v>
                </c:pt>
                <c:pt idx="9">
                  <c:v>3.05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4.49</c:v>
                </c:pt>
                <c:pt idx="2">
                  <c:v>#N/A</c:v>
                </c:pt>
                <c:pt idx="3">
                  <c:v>6.49</c:v>
                </c:pt>
                <c:pt idx="4">
                  <c:v>#N/A</c:v>
                </c:pt>
                <c:pt idx="5">
                  <c:v>7.29</c:v>
                </c:pt>
                <c:pt idx="6">
                  <c:v>#N/A</c:v>
                </c:pt>
                <c:pt idx="7">
                  <c:v>3.58</c:v>
                </c:pt>
                <c:pt idx="8">
                  <c:v>#N/A</c:v>
                </c:pt>
                <c:pt idx="9">
                  <c:v>3.18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我孫子市水道事業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14.99</c:v>
                </c:pt>
                <c:pt idx="2">
                  <c:v>#N/A</c:v>
                </c:pt>
                <c:pt idx="3">
                  <c:v>13.54</c:v>
                </c:pt>
                <c:pt idx="4">
                  <c:v>#N/A</c:v>
                </c:pt>
                <c:pt idx="5">
                  <c:v>11.49</c:v>
                </c:pt>
                <c:pt idx="6">
                  <c:v>#N/A</c:v>
                </c:pt>
                <c:pt idx="7">
                  <c:v>11.68</c:v>
                </c:pt>
                <c:pt idx="8">
                  <c:v>#N/A</c:v>
                </c:pt>
                <c:pt idx="9">
                  <c:v>11.94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2509696"/>
        <c:axId val="262511232"/>
      </c:barChart>
      <c:catAx>
        <c:axId val="26250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511232"/>
        <c:crosses val="autoZero"/>
        <c:auto val="1"/>
        <c:lblAlgn val="ctr"/>
        <c:lblOffset val="100"/>
        <c:tickLblSkip val="1"/>
        <c:tickMarkSkip val="1"/>
        <c:noMultiLvlLbl val="0"/>
      </c:catAx>
      <c:valAx>
        <c:axId val="26251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509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2978</c:v>
                </c:pt>
                <c:pt idx="5">
                  <c:v>2876</c:v>
                </c:pt>
                <c:pt idx="8">
                  <c:v>3151</c:v>
                </c:pt>
                <c:pt idx="11">
                  <c:v>2932</c:v>
                </c:pt>
                <c:pt idx="14">
                  <c:v>3134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207</c:v>
                </c:pt>
                <c:pt idx="3">
                  <c:v>168</c:v>
                </c:pt>
                <c:pt idx="6">
                  <c:v>47</c:v>
                </c:pt>
                <c:pt idx="9">
                  <c:v>26</c:v>
                </c:pt>
                <c:pt idx="12">
                  <c:v>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8</c:v>
                </c:pt>
                <c:pt idx="6">
                  <c:v>8</c:v>
                </c:pt>
                <c:pt idx="9">
                  <c:v>11</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270</c:v>
                </c:pt>
                <c:pt idx="3">
                  <c:v>204</c:v>
                </c:pt>
                <c:pt idx="6">
                  <c:v>227</c:v>
                </c:pt>
                <c:pt idx="9">
                  <c:v>363</c:v>
                </c:pt>
                <c:pt idx="12">
                  <c:v>487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2806</c:v>
                </c:pt>
                <c:pt idx="3">
                  <c:v>2967</c:v>
                </c:pt>
                <c:pt idx="6">
                  <c:v>3044</c:v>
                </c:pt>
                <c:pt idx="9">
                  <c:v>2902</c:v>
                </c:pt>
                <c:pt idx="12">
                  <c:v>2915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3392640"/>
        <c:axId val="26340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315</c:v>
                </c:pt>
                <c:pt idx="2">
                  <c:v>#N/A</c:v>
                </c:pt>
                <c:pt idx="3">
                  <c:v>#N/A</c:v>
                </c:pt>
                <c:pt idx="4">
                  <c:v>471</c:v>
                </c:pt>
                <c:pt idx="5">
                  <c:v>#N/A</c:v>
                </c:pt>
                <c:pt idx="6">
                  <c:v>#N/A</c:v>
                </c:pt>
                <c:pt idx="7">
                  <c:v>175</c:v>
                </c:pt>
                <c:pt idx="8">
                  <c:v>#N/A</c:v>
                </c:pt>
                <c:pt idx="9">
                  <c:v>#N/A</c:v>
                </c:pt>
                <c:pt idx="10">
                  <c:v>370</c:v>
                </c:pt>
                <c:pt idx="11">
                  <c:v>#N/A</c:v>
                </c:pt>
                <c:pt idx="12">
                  <c:v>#N/A</c:v>
                </c:pt>
                <c:pt idx="13">
                  <c:v>310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3392640"/>
        <c:axId val="263403008"/>
      </c:lineChart>
      <c:catAx>
        <c:axId val="2633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3403008"/>
        <c:crosses val="autoZero"/>
        <c:auto val="1"/>
        <c:lblAlgn val="ctr"/>
        <c:lblOffset val="100"/>
        <c:tickLblSkip val="1"/>
        <c:tickMarkSkip val="1"/>
        <c:noMultiLvlLbl val="0"/>
      </c:catAx>
      <c:valAx>
        <c:axId val="26340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3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28137</c:v>
                </c:pt>
                <c:pt idx="5">
                  <c:v>29077</c:v>
                </c:pt>
                <c:pt idx="8">
                  <c:v>29629</c:v>
                </c:pt>
                <c:pt idx="11">
                  <c:v>30430</c:v>
                </c:pt>
                <c:pt idx="14">
                  <c:v>30409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7336</c:v>
                </c:pt>
                <c:pt idx="5">
                  <c:v>6372</c:v>
                </c:pt>
                <c:pt idx="8">
                  <c:v>5715</c:v>
                </c:pt>
                <c:pt idx="11">
                  <c:v>5664</c:v>
                </c:pt>
                <c:pt idx="14">
                  <c:v>7550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7026</c:v>
                </c:pt>
                <c:pt idx="5">
                  <c:v>7034</c:v>
                </c:pt>
                <c:pt idx="8">
                  <c:v>6883</c:v>
                </c:pt>
                <c:pt idx="11">
                  <c:v>7742</c:v>
                </c:pt>
                <c:pt idx="14">
                  <c:v>6630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3</c:v>
                </c:pt>
                <c:pt idx="6">
                  <c:v>7</c:v>
                </c:pt>
                <c:pt idx="9">
                  <c:v>7</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6811</c:v>
                </c:pt>
                <c:pt idx="3">
                  <c:v>6399</c:v>
                </c:pt>
                <c:pt idx="6">
                  <c:v>5756</c:v>
                </c:pt>
                <c:pt idx="9">
                  <c:v>5121</c:v>
                </c:pt>
                <c:pt idx="12">
                  <c:v>5006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115</c:v>
                </c:pt>
                <c:pt idx="3">
                  <c:v>221</c:v>
                </c:pt>
                <c:pt idx="6">
                  <c:v>227</c:v>
                </c:pt>
                <c:pt idx="9">
                  <c:v>213</c:v>
                </c:pt>
                <c:pt idx="12">
                  <c:v>195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4461</c:v>
                </c:pt>
                <c:pt idx="3">
                  <c:v>3983</c:v>
                </c:pt>
                <c:pt idx="6">
                  <c:v>3489</c:v>
                </c:pt>
                <c:pt idx="9">
                  <c:v>3832</c:v>
                </c:pt>
                <c:pt idx="12">
                  <c:v>4382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363</c:v>
                </c:pt>
                <c:pt idx="3">
                  <c:v>196</c:v>
                </c:pt>
                <c:pt idx="6">
                  <c:v>321</c:v>
                </c:pt>
                <c:pt idx="9">
                  <c:v>296</c:v>
                </c:pt>
                <c:pt idx="12">
                  <c:v>270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29412</c:v>
                </c:pt>
                <c:pt idx="3">
                  <c:v>30071</c:v>
                </c:pt>
                <c:pt idx="6">
                  <c:v>30313</c:v>
                </c:pt>
                <c:pt idx="9">
                  <c:v>31169</c:v>
                </c:pt>
                <c:pt idx="12">
                  <c:v>31315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3493888"/>
        <c:axId val="26351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3493888"/>
        <c:axId val="263516544"/>
      </c:lineChart>
      <c:catAx>
        <c:axId val="2634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3516544"/>
        <c:crosses val="autoZero"/>
        <c:auto val="1"/>
        <c:lblAlgn val="ctr"/>
        <c:lblOffset val="100"/>
        <c:tickLblSkip val="1"/>
        <c:tickMarkSkip val="1"/>
        <c:noMultiLvlLbl val="0"/>
      </c:catAx>
      <c:valAx>
        <c:axId val="26351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4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67.3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63.3</c:v>
                </c:pt>
              </c:numCache>
            </c:numRef>
          </c:xVal>
          <c:yVal>
            <c:numRef>
              <c:f>公会計指標分析・財政指標組合せ分析表!$K$55:$O$55</c:f>
              <c:numCache>
                <c:formatCode>#,##0.0;"▲ "#,##0.0</c:formatCode>
                <c:ptCount val="5"/>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3752704"/>
        <c:axId val="263754880"/>
      </c:scatterChart>
      <c:valAx>
        <c:axId val="263752704"/>
        <c:scaling>
          <c:orientation val="minMax"/>
          <c:max val="76"/>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754880"/>
        <c:crosses val="autoZero"/>
        <c:crossBetween val="midCat"/>
      </c:valAx>
      <c:valAx>
        <c:axId val="263754880"/>
        <c:scaling>
          <c:orientation val="minMax"/>
          <c:max val="1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752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2.4</c:v>
                </c:pt>
                <c:pt idx="1">
                  <c:v>2.2000000000000002</c:v>
                </c:pt>
                <c:pt idx="2">
                  <c:v>1.5</c:v>
                </c:pt>
                <c:pt idx="3">
                  <c:v>1.6</c:v>
                </c:pt>
                <c:pt idx="4">
                  <c:v>1.3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3830528"/>
        <c:axId val="263832704"/>
      </c:scatterChart>
      <c:valAx>
        <c:axId val="263830528"/>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832704"/>
        <c:crosses val="autoZero"/>
        <c:crossBetween val="midCat"/>
      </c:valAx>
      <c:valAx>
        <c:axId val="263832704"/>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830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実質公債費比率の分子は、前年度と比較すると、約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千万円減少</a:t>
          </a:r>
          <a:r>
            <a:rPr kumimoji="1" lang="ja-JP" altLang="ja-JP" sz="1100">
              <a:solidFill>
                <a:schemeClr val="dk1"/>
              </a:solidFill>
              <a:effectLst/>
              <a:latin typeface="+mn-lt"/>
              <a:ea typeface="+mn-ea"/>
              <a:cs typeface="+mn-cs"/>
            </a:rPr>
            <a:t>している。その理由としては、前年度と比較して災害復旧費等に係る基準財政需要額等が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し、算入公債費等の額が約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増加したためである。</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将来負担比率は昨年度に引き続き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将来負担額は、一般会計等に係る地方債の現在高や公営企業繰入見込額が増加した。一方、充当可能財源等は、</a:t>
          </a:r>
          <a:r>
            <a:rPr kumimoji="1" lang="ja-JP" altLang="en-US" sz="1100">
              <a:solidFill>
                <a:schemeClr val="dk1"/>
              </a:solidFill>
              <a:effectLst/>
              <a:latin typeface="+mn-lt"/>
              <a:ea typeface="+mn-ea"/>
              <a:cs typeface="+mn-cs"/>
            </a:rPr>
            <a:t>財政調整基金の繰入などにより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が減少したものの充当可能特定歳入が都市計画事業に係る地方債の元金償還金等が増加したことにより</a:t>
          </a:r>
          <a:r>
            <a:rPr kumimoji="1" lang="ja-JP" altLang="ja-JP" sz="1100">
              <a:solidFill>
                <a:schemeClr val="dk1"/>
              </a:solidFill>
              <a:effectLst/>
              <a:latin typeface="+mn-lt"/>
              <a:ea typeface="+mn-ea"/>
              <a:cs typeface="+mn-cs"/>
            </a:rPr>
            <a:t>増加した。このため、将来負担比率の分子が前年度よりも減少した。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[ 67.3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当市の有形固定資産減価償却率は、他団体と比較して相対的に高い水準となっている。これは、市の人口急増期（昭和</a:t>
          </a:r>
          <a:r>
            <a:rPr kumimoji="1" lang="en-US" altLang="ja-JP" sz="1100">
              <a:latin typeface="ＭＳ Ｐゴシック"/>
            </a:rPr>
            <a:t>40</a:t>
          </a:r>
          <a:r>
            <a:rPr kumimoji="1" lang="ja-JP" altLang="en-US" sz="1100">
              <a:latin typeface="ＭＳ Ｐゴシック"/>
            </a:rPr>
            <a:t>年代後半～昭和</a:t>
          </a:r>
          <a:r>
            <a:rPr kumimoji="1" lang="en-US" altLang="ja-JP" sz="1100">
              <a:latin typeface="ＭＳ Ｐゴシック"/>
            </a:rPr>
            <a:t>50</a:t>
          </a:r>
          <a:r>
            <a:rPr kumimoji="1" lang="ja-JP" altLang="en-US" sz="1100">
              <a:latin typeface="ＭＳ Ｐゴシック"/>
            </a:rPr>
            <a:t>年代後半）に整備した公共施設が、耐用年数を迎えているためである。</a:t>
          </a:r>
        </a:p>
        <a:p>
          <a:r>
            <a:rPr kumimoji="1" lang="ja-JP" altLang="en-US" sz="1100">
              <a:latin typeface="ＭＳ Ｐゴシック"/>
            </a:rPr>
            <a:t>今後は、公共施設等総合管理計画に基づき、計画的な施設配置と修繕をおこなっていく。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5" name="フローチャート : 判断 74"/>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129286</xdr:rowOff>
    </xdr:from>
    <xdr:to>
      <xdr:col>3</xdr:col>
      <xdr:colOff>1222375</xdr:colOff>
      <xdr:row>30</xdr:row>
      <xdr:rowOff>59436</xdr:rowOff>
    </xdr:to>
    <xdr:sp macro="" textlink="">
      <xdr:nvSpPr>
        <xdr:cNvPr id="81" name="円/楕円 80"/>
        <xdr:cNvSpPr/>
      </xdr:nvSpPr>
      <xdr:spPr>
        <a:xfrm>
          <a:off x="47117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152163</xdr:rowOff>
    </xdr:from>
    <xdr:ext cx="405111" cy="259045"/>
    <xdr:sp macro="" textlink="">
      <xdr:nvSpPr>
        <xdr:cNvPr id="82" name="有形固定資産減価償却率該当値テキスト"/>
        <xdr:cNvSpPr txBox="1"/>
      </xdr:nvSpPr>
      <xdr:spPr>
        <a:xfrm>
          <a:off x="4813300" y="57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oneCellAnchor>
    <xdr:from>
      <xdr:col>3</xdr:col>
      <xdr:colOff>245118</xdr:colOff>
      <xdr:row>31</xdr:row>
      <xdr:rowOff>40911</xdr:rowOff>
    </xdr:from>
    <xdr:ext cx="405111" cy="259045"/>
    <xdr:sp macro="" textlink="">
      <xdr:nvSpPr>
        <xdr:cNvPr id="83"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102144</xdr:rowOff>
    </xdr:from>
    <xdr:to>
      <xdr:col>6</xdr:col>
      <xdr:colOff>561975</xdr:colOff>
      <xdr:row>34</xdr:row>
      <xdr:rowOff>32294</xdr:rowOff>
    </xdr:to>
    <xdr:sp macro="" textlink="">
      <xdr:nvSpPr>
        <xdr:cNvPr id="72" name="円/楕円 71"/>
        <xdr:cNvSpPr/>
      </xdr:nvSpPr>
      <xdr:spPr>
        <a:xfrm>
          <a:off x="4584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55171</xdr:rowOff>
    </xdr:from>
    <xdr:ext cx="405111" cy="259045"/>
    <xdr:sp macro="" textlink="">
      <xdr:nvSpPr>
        <xdr:cNvPr id="73" name="【道路】&#10;有形固定資産減価償却率該当値テキスト"/>
        <xdr:cNvSpPr txBox="1"/>
      </xdr:nvSpPr>
      <xdr:spPr>
        <a:xfrm>
          <a:off x="4724400" y="571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22696</xdr:rowOff>
    </xdr:from>
    <xdr:ext cx="405111" cy="259045"/>
    <xdr:sp macro="" textlink="">
      <xdr:nvSpPr>
        <xdr:cNvPr id="74"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3"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762</xdr:rowOff>
    </xdr:from>
    <xdr:to>
      <xdr:col>15</xdr:col>
      <xdr:colOff>231775</xdr:colOff>
      <xdr:row>39</xdr:row>
      <xdr:rowOff>102362</xdr:rowOff>
    </xdr:to>
    <xdr:sp macro="" textlink="">
      <xdr:nvSpPr>
        <xdr:cNvPr id="111" name="円/楕円 110"/>
        <xdr:cNvSpPr/>
      </xdr:nvSpPr>
      <xdr:spPr>
        <a:xfrm>
          <a:off x="104267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150639</xdr:rowOff>
    </xdr:from>
    <xdr:ext cx="469744" cy="259045"/>
    <xdr:sp macro="" textlink="">
      <xdr:nvSpPr>
        <xdr:cNvPr id="112" name="【道路】&#10;一人当たり延長該当値テキスト"/>
        <xdr:cNvSpPr txBox="1"/>
      </xdr:nvSpPr>
      <xdr:spPr>
        <a:xfrm>
          <a:off x="10566400" y="66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12336</xdr:rowOff>
    </xdr:from>
    <xdr:ext cx="469744" cy="259045"/>
    <xdr:sp macro="" textlink="">
      <xdr:nvSpPr>
        <xdr:cNvPr id="113"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45"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141877</xdr:rowOff>
    </xdr:from>
    <xdr:to>
      <xdr:col>6</xdr:col>
      <xdr:colOff>561975</xdr:colOff>
      <xdr:row>61</xdr:row>
      <xdr:rowOff>72027</xdr:rowOff>
    </xdr:to>
    <xdr:sp macro="" textlink="">
      <xdr:nvSpPr>
        <xdr:cNvPr id="153" name="円/楕円 152"/>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120304</xdr:rowOff>
    </xdr:from>
    <xdr:ext cx="405111" cy="259045"/>
    <xdr:sp macro="" textlink="">
      <xdr:nvSpPr>
        <xdr:cNvPr id="154" name="【橋りょう・トンネル】&#10;有形固定資産減価償却率該当値テキスト"/>
        <xdr:cNvSpPr txBox="1"/>
      </xdr:nvSpPr>
      <xdr:spPr>
        <a:xfrm>
          <a:off x="47244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55897</xdr:rowOff>
    </xdr:from>
    <xdr:ext cx="405111" cy="259045"/>
    <xdr:sp macro="" textlink="">
      <xdr:nvSpPr>
        <xdr:cNvPr id="155"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36475</xdr:rowOff>
    </xdr:from>
    <xdr:to>
      <xdr:col>15</xdr:col>
      <xdr:colOff>231775</xdr:colOff>
      <xdr:row>58</xdr:row>
      <xdr:rowOff>138075</xdr:rowOff>
    </xdr:to>
    <xdr:sp macro="" textlink="">
      <xdr:nvSpPr>
        <xdr:cNvPr id="192" name="円/楕円 191"/>
        <xdr:cNvSpPr/>
      </xdr:nvSpPr>
      <xdr:spPr>
        <a:xfrm>
          <a:off x="104267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59352</xdr:rowOff>
    </xdr:from>
    <xdr:ext cx="599010" cy="259045"/>
    <xdr:sp macro="" textlink="">
      <xdr:nvSpPr>
        <xdr:cNvPr id="193" name="【橋りょう・トンネル】&#10;一人当たり有形固定資産（償却資産）額該当値テキスト"/>
        <xdr:cNvSpPr txBox="1"/>
      </xdr:nvSpPr>
      <xdr:spPr>
        <a:xfrm>
          <a:off x="10566400" y="983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267,093</a:t>
          </a:r>
          <a:endParaRPr kumimoji="1" lang="ja-JP" altLang="en-US" sz="1000" b="1">
            <a:solidFill>
              <a:srgbClr val="FF0000"/>
            </a:solidFill>
            <a:latin typeface="ＭＳ Ｐゴシック"/>
          </a:endParaRPr>
        </a:p>
      </xdr:txBody>
    </xdr:sp>
    <xdr:clientData/>
  </xdr:oneCellAnchor>
  <xdr:oneCellAnchor>
    <xdr:from>
      <xdr:col>13</xdr:col>
      <xdr:colOff>434486</xdr:colOff>
      <xdr:row>60</xdr:row>
      <xdr:rowOff>161594</xdr:rowOff>
    </xdr:from>
    <xdr:ext cx="534377" cy="259045"/>
    <xdr:sp macro="" textlink="">
      <xdr:nvSpPr>
        <xdr:cNvPr id="194"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26"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72208</xdr:rowOff>
    </xdr:from>
    <xdr:to>
      <xdr:col>6</xdr:col>
      <xdr:colOff>561975</xdr:colOff>
      <xdr:row>83</xdr:row>
      <xdr:rowOff>2358</xdr:rowOff>
    </xdr:to>
    <xdr:sp macro="" textlink="">
      <xdr:nvSpPr>
        <xdr:cNvPr id="234" name="円/楕円 233"/>
        <xdr:cNvSpPr/>
      </xdr:nvSpPr>
      <xdr:spPr>
        <a:xfrm>
          <a:off x="4584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50635</xdr:rowOff>
    </xdr:from>
    <xdr:ext cx="405111" cy="259045"/>
    <xdr:sp macro="" textlink="">
      <xdr:nvSpPr>
        <xdr:cNvPr id="235" name="【公営住宅】&#10;有形固定資産減価償却率該当値テキスト"/>
        <xdr:cNvSpPr txBox="1"/>
      </xdr:nvSpPr>
      <xdr:spPr>
        <a:xfrm>
          <a:off x="47244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2557</xdr:rowOff>
    </xdr:from>
    <xdr:ext cx="405111" cy="259045"/>
    <xdr:sp macro="" textlink="">
      <xdr:nvSpPr>
        <xdr:cNvPr id="236"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67"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119562</xdr:rowOff>
    </xdr:from>
    <xdr:to>
      <xdr:col>15</xdr:col>
      <xdr:colOff>231775</xdr:colOff>
      <xdr:row>86</xdr:row>
      <xdr:rowOff>49712</xdr:rowOff>
    </xdr:to>
    <xdr:sp macro="" textlink="">
      <xdr:nvSpPr>
        <xdr:cNvPr id="275" name="円/楕円 274"/>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34489</xdr:rowOff>
    </xdr:from>
    <xdr:ext cx="469744" cy="259045"/>
    <xdr:sp macro="" textlink="">
      <xdr:nvSpPr>
        <xdr:cNvPr id="276" name="【公営住宅】&#10;一人当たり面積該当値テキスト"/>
        <xdr:cNvSpPr txBox="1"/>
      </xdr:nvSpPr>
      <xdr:spPr>
        <a:xfrm>
          <a:off x="10566400" y="1460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153325</xdr:rowOff>
    </xdr:from>
    <xdr:ext cx="469744" cy="259045"/>
    <xdr:sp macro="" textlink="">
      <xdr:nvSpPr>
        <xdr:cNvPr id="277"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149225</xdr:rowOff>
    </xdr:from>
    <xdr:to>
      <xdr:col>23</xdr:col>
      <xdr:colOff>568325</xdr:colOff>
      <xdr:row>37</xdr:row>
      <xdr:rowOff>79375</xdr:rowOff>
    </xdr:to>
    <xdr:sp macro="" textlink="">
      <xdr:nvSpPr>
        <xdr:cNvPr id="331" name="円/楕円 330"/>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652</xdr:rowOff>
    </xdr:from>
    <xdr:ext cx="405111" cy="259045"/>
    <xdr:sp macro="" textlink="">
      <xdr:nvSpPr>
        <xdr:cNvPr id="332" name="【認定こども園・幼稚園・保育所】&#10;有形固定資産減価償却率該当値テキスト"/>
        <xdr:cNvSpPr txBox="1"/>
      </xdr:nvSpPr>
      <xdr:spPr>
        <a:xfrm>
          <a:off x="1640840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652</xdr:rowOff>
    </xdr:from>
    <xdr:ext cx="405111" cy="259045"/>
    <xdr:sp macro="" textlink="">
      <xdr:nvSpPr>
        <xdr:cNvPr id="33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60"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16256</xdr:rowOff>
    </xdr:from>
    <xdr:to>
      <xdr:col>32</xdr:col>
      <xdr:colOff>238125</xdr:colOff>
      <xdr:row>40</xdr:row>
      <xdr:rowOff>117856</xdr:rowOff>
    </xdr:to>
    <xdr:sp macro="" textlink="">
      <xdr:nvSpPr>
        <xdr:cNvPr id="368" name="円/楕円 367"/>
        <xdr:cNvSpPr/>
      </xdr:nvSpPr>
      <xdr:spPr>
        <a:xfrm>
          <a:off x="22110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166133</xdr:rowOff>
    </xdr:from>
    <xdr:ext cx="469744" cy="259045"/>
    <xdr:sp macro="" textlink="">
      <xdr:nvSpPr>
        <xdr:cNvPr id="369" name="【認定こども園・幼稚園・保育所】&#10;一人当たり面積該当値テキスト"/>
        <xdr:cNvSpPr txBox="1"/>
      </xdr:nvSpPr>
      <xdr:spPr>
        <a:xfrm>
          <a:off x="222504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93235</xdr:rowOff>
    </xdr:from>
    <xdr:ext cx="469744" cy="259045"/>
    <xdr:sp macro="" textlink="">
      <xdr:nvSpPr>
        <xdr:cNvPr id="370"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410" name="円/楕円 409"/>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97807</xdr:rowOff>
    </xdr:from>
    <xdr:ext cx="405111" cy="259045"/>
    <xdr:sp macro="" textlink="">
      <xdr:nvSpPr>
        <xdr:cNvPr id="411" name="【学校施設】&#10;有形固定資産減価償却率該当値テキスト"/>
        <xdr:cNvSpPr txBox="1"/>
      </xdr:nvSpPr>
      <xdr:spPr>
        <a:xfrm>
          <a:off x="164084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93453</xdr:rowOff>
    </xdr:from>
    <xdr:ext cx="405111" cy="259045"/>
    <xdr:sp macro="" textlink="">
      <xdr:nvSpPr>
        <xdr:cNvPr id="412"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42"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99695</xdr:rowOff>
    </xdr:from>
    <xdr:to>
      <xdr:col>32</xdr:col>
      <xdr:colOff>238125</xdr:colOff>
      <xdr:row>64</xdr:row>
      <xdr:rowOff>29845</xdr:rowOff>
    </xdr:to>
    <xdr:sp macro="" textlink="">
      <xdr:nvSpPr>
        <xdr:cNvPr id="450" name="円/楕円 449"/>
        <xdr:cNvSpPr/>
      </xdr:nvSpPr>
      <xdr:spPr>
        <a:xfrm>
          <a:off x="221107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14622</xdr:rowOff>
    </xdr:from>
    <xdr:ext cx="469744" cy="259045"/>
    <xdr:sp macro="" textlink="">
      <xdr:nvSpPr>
        <xdr:cNvPr id="451" name="【学校施設】&#10;一人当たり面積該当値テキスト"/>
        <xdr:cNvSpPr txBox="1"/>
      </xdr:nvSpPr>
      <xdr:spPr>
        <a:xfrm>
          <a:off x="22250400" y="108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113047</xdr:rowOff>
    </xdr:from>
    <xdr:ext cx="469744" cy="259045"/>
    <xdr:sp macro="" textlink="">
      <xdr:nvSpPr>
        <xdr:cNvPr id="452"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9" name="テキスト ボックス 4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80" name="直線コネクタ 47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81" name="テキスト ボックス 48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82" name="直線コネクタ 48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83" name="テキスト ボックス 48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84" name="直線コネクタ 48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85" name="テキスト ボックス 48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6" name="直線コネクタ 4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7" name="テキスト ボックス 4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88" name="直線コネクタ 48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89" name="テキスト ボックス 48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90" name="直線コネクタ 48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91" name="テキスト ボックス 49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92" name="直線コネクタ 49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493" name="テキスト ボックス 49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94" name="直線コネクタ 4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5" name="テキスト ボックス 4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497" name="直線コネクタ 496"/>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498"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499" name="直線コネクタ 498"/>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00"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01" name="直線コネクタ 500"/>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111141</xdr:rowOff>
    </xdr:from>
    <xdr:ext cx="405111" cy="259045"/>
    <xdr:sp macro="" textlink="">
      <xdr:nvSpPr>
        <xdr:cNvPr id="502" name="【公民館】&#10;有形固定資産減価償却率平均値テキスト"/>
        <xdr:cNvSpPr txBox="1"/>
      </xdr:nvSpPr>
      <xdr:spPr>
        <a:xfrm>
          <a:off x="16408400" y="17941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03" name="フローチャート : 判断 502"/>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04" name="フローチャート : 判断 503"/>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5" name="テキスト ボックス 5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6" name="テキスト ボックス 5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7" name="テキスト ボックス 5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8" name="テキスト ボックス 5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9" name="テキスト ボックス 5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42545</xdr:rowOff>
    </xdr:from>
    <xdr:to>
      <xdr:col>23</xdr:col>
      <xdr:colOff>568325</xdr:colOff>
      <xdr:row>108</xdr:row>
      <xdr:rowOff>144145</xdr:rowOff>
    </xdr:to>
    <xdr:sp macro="" textlink="">
      <xdr:nvSpPr>
        <xdr:cNvPr id="510" name="円/楕円 509"/>
        <xdr:cNvSpPr/>
      </xdr:nvSpPr>
      <xdr:spPr>
        <a:xfrm>
          <a:off x="16268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128922</xdr:rowOff>
    </xdr:from>
    <xdr:ext cx="405111" cy="259045"/>
    <xdr:sp macro="" textlink="">
      <xdr:nvSpPr>
        <xdr:cNvPr id="511" name="【公民館】&#10;有形固定資産減価償却率該当値テキスト"/>
        <xdr:cNvSpPr txBox="1"/>
      </xdr:nvSpPr>
      <xdr:spPr>
        <a:xfrm>
          <a:off x="16408400" y="1847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109238</xdr:rowOff>
    </xdr:from>
    <xdr:ext cx="405111" cy="259045"/>
    <xdr:sp macro="" textlink="">
      <xdr:nvSpPr>
        <xdr:cNvPr id="512"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13" name="正方形/長方形 5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0" name="正方形/長方形 5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21" name="テキスト ボックス 5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22" name="直線コネクタ 5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23" name="テキスト ボックス 5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24" name="直線コネクタ 5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25" name="テキスト ボックス 5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26" name="直線コネクタ 5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27" name="テキスト ボックス 5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28" name="直線コネクタ 5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9" name="テキスト ボックス 5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30" name="直線コネクタ 5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31" name="テキスト ボックス 5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32" name="直線コネクタ 5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33" name="テキスト ボックス 5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34" name="直線コネクタ 5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35" name="テキスト ボックス 5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39" name="直線コネクタ 538"/>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40"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41" name="直線コネクタ 540"/>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42"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43" name="直線コネクタ 54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97263</xdr:rowOff>
    </xdr:from>
    <xdr:ext cx="469744" cy="259045"/>
    <xdr:sp macro="" textlink="">
      <xdr:nvSpPr>
        <xdr:cNvPr id="544" name="【公民館】&#10;一人当たり面積平均値テキスト"/>
        <xdr:cNvSpPr txBox="1"/>
      </xdr:nvSpPr>
      <xdr:spPr>
        <a:xfrm>
          <a:off x="22250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545" name="フローチャート : 判断 544"/>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546" name="フローチャート : 判断 54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49893</xdr:rowOff>
    </xdr:from>
    <xdr:to>
      <xdr:col>32</xdr:col>
      <xdr:colOff>238125</xdr:colOff>
      <xdr:row>107</xdr:row>
      <xdr:rowOff>151493</xdr:rowOff>
    </xdr:to>
    <xdr:sp macro="" textlink="">
      <xdr:nvSpPr>
        <xdr:cNvPr id="552" name="円/楕円 551"/>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28320</xdr:rowOff>
    </xdr:from>
    <xdr:ext cx="469744" cy="259045"/>
    <xdr:sp macro="" textlink="">
      <xdr:nvSpPr>
        <xdr:cNvPr id="553" name="【公民館】&#10;一人当たり面積該当値テキスト"/>
        <xdr:cNvSpPr txBox="1"/>
      </xdr:nvSpPr>
      <xdr:spPr>
        <a:xfrm>
          <a:off x="222504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21063</xdr:rowOff>
    </xdr:from>
    <xdr:ext cx="469744" cy="259045"/>
    <xdr:sp macro="" textlink="">
      <xdr:nvSpPr>
        <xdr:cNvPr id="554"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については、その取得年月日を、多くの市町村が各々の市道台帳の認定年月日（特定の一括認定日が多い）を便宜上記入している中、本市は、本来はそれ以前から存在し管理している道路の取得年月日を、区画整理や開発行為による面整備、建築基準法第</a:t>
          </a:r>
          <a:r>
            <a:rPr kumimoji="1" lang="en-US" altLang="ja-JP" sz="1300">
              <a:latin typeface="ＭＳ Ｐゴシック"/>
            </a:rPr>
            <a:t>42</a:t>
          </a:r>
          <a:r>
            <a:rPr kumimoji="1" lang="ja-JP" altLang="en-US" sz="1300">
              <a:latin typeface="ＭＳ Ｐゴシック"/>
            </a:rPr>
            <a:t>条</a:t>
          </a:r>
          <a:r>
            <a:rPr kumimoji="1" lang="en-US" altLang="ja-JP" sz="1300">
              <a:latin typeface="ＭＳ Ｐゴシック"/>
            </a:rPr>
            <a:t>1</a:t>
          </a:r>
          <a:r>
            <a:rPr kumimoji="1" lang="ja-JP" altLang="en-US" sz="1300">
              <a:latin typeface="ＭＳ Ｐゴシック"/>
            </a:rPr>
            <a:t>項</a:t>
          </a:r>
          <a:r>
            <a:rPr kumimoji="1" lang="en-US" altLang="ja-JP" sz="1300">
              <a:latin typeface="ＭＳ Ｐゴシック"/>
            </a:rPr>
            <a:t>5</a:t>
          </a:r>
          <a:r>
            <a:rPr kumimoji="1" lang="ja-JP" altLang="en-US" sz="1300">
              <a:latin typeface="ＭＳ Ｐゴシック"/>
            </a:rPr>
            <a:t>号の位置指定道路の築造や昭和</a:t>
          </a:r>
          <a:r>
            <a:rPr kumimoji="1" lang="en-US" altLang="ja-JP" sz="1300">
              <a:latin typeface="ＭＳ Ｐゴシック"/>
            </a:rPr>
            <a:t>31</a:t>
          </a:r>
          <a:r>
            <a:rPr kumimoji="1" lang="ja-JP" altLang="en-US" sz="1300">
              <a:latin typeface="ＭＳ Ｐゴシック"/>
            </a:rPr>
            <a:t>年・</a:t>
          </a:r>
          <a:r>
            <a:rPr kumimoji="1" lang="en-US" altLang="ja-JP" sz="1300">
              <a:latin typeface="ＭＳ Ｐゴシック"/>
            </a:rPr>
            <a:t>45</a:t>
          </a:r>
          <a:r>
            <a:rPr kumimoji="1" lang="ja-JP" altLang="en-US" sz="1300">
              <a:latin typeface="ＭＳ Ｐゴシック"/>
            </a:rPr>
            <a:t>年等の地形図により存在年代を確認することで高い精度を確保している。そのため、取得年月日の平均が他市町村より古く減価償却率の数値が高い要因となっている。また、橋梁・トンネルについては、取得原価が不明のため、再調達原価を積算し記載している。このため、特に地下道や隧道の単価を一定の考え方により設定した結果、一人当たりの有形固定資産額が大きくなっている要因と考えられる。公民館ついては、全</a:t>
          </a:r>
          <a:r>
            <a:rPr kumimoji="1" lang="en-US" altLang="ja-JP" sz="1300">
              <a:latin typeface="ＭＳ Ｐゴシック"/>
            </a:rPr>
            <a:t>2</a:t>
          </a:r>
          <a:r>
            <a:rPr kumimoji="1" lang="ja-JP" altLang="en-US" sz="1300">
              <a:latin typeface="ＭＳ Ｐゴシック"/>
            </a:rPr>
            <a:t>施設とも平成になっての取得であり、比較的新しいため減価償却率の数値が低い要因となっている。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5823</xdr:rowOff>
    </xdr:from>
    <xdr:ext cx="405111" cy="259045"/>
    <xdr:sp macro="" textlink="">
      <xdr:nvSpPr>
        <xdr:cNvPr id="64" name="【図書館】&#10;有形固定資産減価償却率平均値テキスト"/>
        <xdr:cNvSpPr txBox="1"/>
      </xdr:nvSpPr>
      <xdr:spPr>
        <a:xfrm>
          <a:off x="4724400" y="6692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126637</xdr:rowOff>
    </xdr:from>
    <xdr:to>
      <xdr:col>6</xdr:col>
      <xdr:colOff>561975</xdr:colOff>
      <xdr:row>41</xdr:row>
      <xdr:rowOff>56787</xdr:rowOff>
    </xdr:to>
    <xdr:sp macro="" textlink="">
      <xdr:nvSpPr>
        <xdr:cNvPr id="72" name="円/楕円 71"/>
        <xdr:cNvSpPr/>
      </xdr:nvSpPr>
      <xdr:spPr>
        <a:xfrm>
          <a:off x="4584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105064</xdr:rowOff>
    </xdr:from>
    <xdr:ext cx="405111" cy="259045"/>
    <xdr:sp macro="" textlink="">
      <xdr:nvSpPr>
        <xdr:cNvPr id="73" name="【図書館】&#10;有形固定資産減価償却率該当値テキスト"/>
        <xdr:cNvSpPr txBox="1"/>
      </xdr:nvSpPr>
      <xdr:spPr>
        <a:xfrm>
          <a:off x="47244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35758</xdr:rowOff>
    </xdr:from>
    <xdr:ext cx="405111" cy="259045"/>
    <xdr:sp macro="" textlink="">
      <xdr:nvSpPr>
        <xdr:cNvPr id="74"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5"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17235</xdr:rowOff>
    </xdr:from>
    <xdr:to>
      <xdr:col>15</xdr:col>
      <xdr:colOff>231775</xdr:colOff>
      <xdr:row>41</xdr:row>
      <xdr:rowOff>118835</xdr:rowOff>
    </xdr:to>
    <xdr:sp macro="" textlink="">
      <xdr:nvSpPr>
        <xdr:cNvPr id="113" name="円/楕円 112"/>
        <xdr:cNvSpPr/>
      </xdr:nvSpPr>
      <xdr:spPr>
        <a:xfrm>
          <a:off x="10426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103612</xdr:rowOff>
    </xdr:from>
    <xdr:ext cx="469744" cy="259045"/>
    <xdr:sp macro="" textlink="">
      <xdr:nvSpPr>
        <xdr:cNvPr id="114" name="【図書館】&#10;一人当たり面積該当値テキスト"/>
        <xdr:cNvSpPr txBox="1"/>
      </xdr:nvSpPr>
      <xdr:spPr>
        <a:xfrm>
          <a:off x="105664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165299</xdr:rowOff>
    </xdr:from>
    <xdr:ext cx="469744" cy="259045"/>
    <xdr:sp macro="" textlink="">
      <xdr:nvSpPr>
        <xdr:cNvPr id="115"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54" name="円/楕円 153"/>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86377</xdr:rowOff>
    </xdr:from>
    <xdr:ext cx="405111" cy="259045"/>
    <xdr:sp macro="" textlink="">
      <xdr:nvSpPr>
        <xdr:cNvPr id="155" name="【体育館・プール】&#10;有形固定資産減価償却率該当値テキスト"/>
        <xdr:cNvSpPr txBox="1"/>
      </xdr:nvSpPr>
      <xdr:spPr>
        <a:xfrm>
          <a:off x="4724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72226</xdr:rowOff>
    </xdr:from>
    <xdr:ext cx="405111" cy="259045"/>
    <xdr:sp macro="" textlink="">
      <xdr:nvSpPr>
        <xdr:cNvPr id="156"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83"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122936</xdr:rowOff>
    </xdr:from>
    <xdr:to>
      <xdr:col>15</xdr:col>
      <xdr:colOff>231775</xdr:colOff>
      <xdr:row>63</xdr:row>
      <xdr:rowOff>53086</xdr:rowOff>
    </xdr:to>
    <xdr:sp macro="" textlink="">
      <xdr:nvSpPr>
        <xdr:cNvPr id="191" name="円/楕円 190"/>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37863</xdr:rowOff>
    </xdr:from>
    <xdr:ext cx="469744" cy="259045"/>
    <xdr:sp macro="" textlink="">
      <xdr:nvSpPr>
        <xdr:cNvPr id="192" name="【体育館・プール】&#10;一人当たり面積該当値テキスト"/>
        <xdr:cNvSpPr txBox="1"/>
      </xdr:nvSpPr>
      <xdr:spPr>
        <a:xfrm>
          <a:off x="105664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51325</xdr:rowOff>
    </xdr:from>
    <xdr:ext cx="469744" cy="259045"/>
    <xdr:sp macro="" textlink="">
      <xdr:nvSpPr>
        <xdr:cNvPr id="193"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126764</xdr:rowOff>
    </xdr:from>
    <xdr:ext cx="405111" cy="259045"/>
    <xdr:sp macro="" textlink="">
      <xdr:nvSpPr>
        <xdr:cNvPr id="221" name="【福祉施設】&#10;有形固定資産減価償却率平均値テキスト"/>
        <xdr:cNvSpPr txBox="1"/>
      </xdr:nvSpPr>
      <xdr:spPr>
        <a:xfrm>
          <a:off x="4724400" y="14528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46737</xdr:rowOff>
    </xdr:from>
    <xdr:to>
      <xdr:col>6</xdr:col>
      <xdr:colOff>561975</xdr:colOff>
      <xdr:row>86</xdr:row>
      <xdr:rowOff>148337</xdr:rowOff>
    </xdr:to>
    <xdr:sp macro="" textlink="">
      <xdr:nvSpPr>
        <xdr:cNvPr id="229" name="円/楕円 228"/>
        <xdr:cNvSpPr/>
      </xdr:nvSpPr>
      <xdr:spPr>
        <a:xfrm>
          <a:off x="45847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133114</xdr:rowOff>
    </xdr:from>
    <xdr:ext cx="405111" cy="259045"/>
    <xdr:sp macro="" textlink="">
      <xdr:nvSpPr>
        <xdr:cNvPr id="230" name="【福祉施設】&#10;有形固定資産減価償却率該当値テキスト"/>
        <xdr:cNvSpPr txBox="1"/>
      </xdr:nvSpPr>
      <xdr:spPr>
        <a:xfrm>
          <a:off x="4724400" y="1470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oneCellAnchor>
    <xdr:from>
      <xdr:col>5</xdr:col>
      <xdr:colOff>143518</xdr:colOff>
      <xdr:row>84</xdr:row>
      <xdr:rowOff>128288</xdr:rowOff>
    </xdr:from>
    <xdr:ext cx="405111" cy="259045"/>
    <xdr:sp macro="" textlink="">
      <xdr:nvSpPr>
        <xdr:cNvPr id="231" name="n_1aveValue【福祉施設】&#10;有形固定資産減価償却率"/>
        <xdr:cNvSpPr txBox="1"/>
      </xdr:nvSpPr>
      <xdr:spPr>
        <a:xfrm>
          <a:off x="3582043" y="1453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101600</xdr:rowOff>
    </xdr:from>
    <xdr:to>
      <xdr:col>15</xdr:col>
      <xdr:colOff>231775</xdr:colOff>
      <xdr:row>82</xdr:row>
      <xdr:rowOff>31750</xdr:rowOff>
    </xdr:to>
    <xdr:sp macro="" textlink="">
      <xdr:nvSpPr>
        <xdr:cNvPr id="272" name="円/楕円 271"/>
        <xdr:cNvSpPr/>
      </xdr:nvSpPr>
      <xdr:spPr>
        <a:xfrm>
          <a:off x="10426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124477</xdr:rowOff>
    </xdr:from>
    <xdr:ext cx="469744" cy="259045"/>
    <xdr:sp macro="" textlink="">
      <xdr:nvSpPr>
        <xdr:cNvPr id="273" name="【福祉施設】&#10;一人当たり面積該当値テキスト"/>
        <xdr:cNvSpPr txBox="1"/>
      </xdr:nvSpPr>
      <xdr:spPr>
        <a:xfrm>
          <a:off x="105664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5415</xdr:rowOff>
    </xdr:from>
    <xdr:ext cx="469744" cy="259045"/>
    <xdr:sp macro="" textlink="">
      <xdr:nvSpPr>
        <xdr:cNvPr id="274"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1" name="テキスト ボックス 3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3" name="テキスト ボックス 30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17" name="直線コネクタ 316"/>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18"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19" name="直線コネクタ 318"/>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1" name="直線コネクタ 32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22"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23" name="フローチャート : 判断 322"/>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24" name="フローチャート : 判断 323"/>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165826</xdr:rowOff>
    </xdr:from>
    <xdr:to>
      <xdr:col>23</xdr:col>
      <xdr:colOff>568325</xdr:colOff>
      <xdr:row>37</xdr:row>
      <xdr:rowOff>95976</xdr:rowOff>
    </xdr:to>
    <xdr:sp macro="" textlink="">
      <xdr:nvSpPr>
        <xdr:cNvPr id="330" name="円/楕円 329"/>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17253</xdr:rowOff>
    </xdr:from>
    <xdr:ext cx="405111" cy="259045"/>
    <xdr:sp macro="" textlink="">
      <xdr:nvSpPr>
        <xdr:cNvPr id="331" name="【一般廃棄物処理施設】&#10;有形固定資産減価償却率該当値テキスト"/>
        <xdr:cNvSpPr txBox="1"/>
      </xdr:nvSpPr>
      <xdr:spPr>
        <a:xfrm>
          <a:off x="164084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110870</xdr:rowOff>
    </xdr:from>
    <xdr:ext cx="405111" cy="259045"/>
    <xdr:sp macro="" textlink="">
      <xdr:nvSpPr>
        <xdr:cNvPr id="332"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3" name="直線コネクタ 3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4" name="テキスト ボックス 34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5" name="直線コネクタ 3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6" name="テキスト ボックス 34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7" name="直線コネクタ 3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8" name="テキスト ボックス 3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9" name="直線コネクタ 3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0" name="テキスト ボックス 34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1" name="直線コネクタ 3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2" name="テキスト ボックス 35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56" name="直線コネクタ 355"/>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57"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58" name="直線コネクタ 357"/>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59"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60" name="直線コネクタ 359"/>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361" name="【一般廃棄物処理施設】&#10;一人当たり有形固定資産（償却資産）額平均値テキスト"/>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62" name="フローチャート : 判断 361"/>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363" name="フローチャート : 判断 362"/>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142390</xdr:rowOff>
    </xdr:from>
    <xdr:to>
      <xdr:col>32</xdr:col>
      <xdr:colOff>238125</xdr:colOff>
      <xdr:row>41</xdr:row>
      <xdr:rowOff>72540</xdr:rowOff>
    </xdr:to>
    <xdr:sp macro="" textlink="">
      <xdr:nvSpPr>
        <xdr:cNvPr id="369" name="円/楕円 368"/>
        <xdr:cNvSpPr/>
      </xdr:nvSpPr>
      <xdr:spPr>
        <a:xfrm>
          <a:off x="22110700" y="70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57317</xdr:rowOff>
    </xdr:from>
    <xdr:ext cx="534377" cy="259045"/>
    <xdr:sp macro="" textlink="">
      <xdr:nvSpPr>
        <xdr:cNvPr id="370" name="【一般廃棄物処理施設】&#10;一人当たり有形固定資産（償却資産）額該当値テキスト"/>
        <xdr:cNvSpPr txBox="1"/>
      </xdr:nvSpPr>
      <xdr:spPr>
        <a:xfrm>
          <a:off x="22250400" y="69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24,647</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68097</xdr:rowOff>
    </xdr:from>
    <xdr:ext cx="534377" cy="259045"/>
    <xdr:sp macro="" textlink="">
      <xdr:nvSpPr>
        <xdr:cNvPr id="371"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2" name="テキスト ボックス 3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4" name="テキスト ボックス 3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2" name="テキスト ボックス 3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96" name="直線コネクタ 395"/>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97"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98" name="直線コネクタ 397"/>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399"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00" name="直線コネクタ 39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01"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02" name="フローチャート : 判断 401"/>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03" name="フローチャート : 判断 402"/>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409" name="円/楕円 408"/>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162577</xdr:rowOff>
    </xdr:from>
    <xdr:ext cx="405111" cy="259045"/>
    <xdr:sp macro="" textlink="">
      <xdr:nvSpPr>
        <xdr:cNvPr id="410" name="【保健センター・保健所】&#10;有形固定資産減価償却率該当値テキスト"/>
        <xdr:cNvSpPr txBox="1"/>
      </xdr:nvSpPr>
      <xdr:spPr>
        <a:xfrm>
          <a:off x="164084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oneCellAnchor>
    <xdr:from>
      <xdr:col>22</xdr:col>
      <xdr:colOff>149868</xdr:colOff>
      <xdr:row>60</xdr:row>
      <xdr:rowOff>113047</xdr:rowOff>
    </xdr:from>
    <xdr:ext cx="405111" cy="259045"/>
    <xdr:sp macro="" textlink="">
      <xdr:nvSpPr>
        <xdr:cNvPr id="411" name="n_1aveValue【保健センター・保健所】&#10;有形固定資産減価償却率"/>
        <xdr:cNvSpPr txBox="1"/>
      </xdr:nvSpPr>
      <xdr:spPr>
        <a:xfrm>
          <a:off x="15266043"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33" name="直線コネクタ 432"/>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34"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35" name="直線コネクタ 434"/>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36"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37" name="直線コネクタ 43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97807</xdr:rowOff>
    </xdr:from>
    <xdr:ext cx="469744" cy="259045"/>
    <xdr:sp macro="" textlink="">
      <xdr:nvSpPr>
        <xdr:cNvPr id="438" name="【保健センター・保健所】&#10;一人当たり面積平均値テキスト"/>
        <xdr:cNvSpPr txBox="1"/>
      </xdr:nvSpPr>
      <xdr:spPr>
        <a:xfrm>
          <a:off x="222504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39" name="フローチャート : 判断 438"/>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40" name="フローチャート : 判断 439"/>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46" name="円/楕円 445"/>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127017</xdr:rowOff>
    </xdr:from>
    <xdr:ext cx="469744" cy="259045"/>
    <xdr:sp macro="" textlink="">
      <xdr:nvSpPr>
        <xdr:cNvPr id="447" name="【保健センター・保健所】&#10;一人当たり面積該当値テキスト"/>
        <xdr:cNvSpPr txBox="1"/>
      </xdr:nvSpPr>
      <xdr:spPr>
        <a:xfrm>
          <a:off x="222504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113047</xdr:rowOff>
    </xdr:from>
    <xdr:ext cx="469744" cy="259045"/>
    <xdr:sp macro="" textlink="">
      <xdr:nvSpPr>
        <xdr:cNvPr id="448"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9" name="直線コネクタ 4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0" name="テキスト ボックス 4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1" name="直線コネクタ 4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2" name="テキスト ボックス 4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3" name="直線コネクタ 4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4" name="テキスト ボックス 4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5" name="直線コネクタ 4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6" name="テキスト ボックス 4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7" name="直線コネクタ 4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8" name="テキスト ボックス 4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9" name="直線コネクタ 4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0" name="テキスト ボックス 4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74" name="直線コネクタ 473"/>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75"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76" name="直線コネクタ 47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77"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78" name="直線コネクタ 47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479"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80" name="フローチャート : 判断 479"/>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481" name="フローチャート : 判断 480"/>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160382</xdr:rowOff>
    </xdr:from>
    <xdr:to>
      <xdr:col>23</xdr:col>
      <xdr:colOff>568325</xdr:colOff>
      <xdr:row>81</xdr:row>
      <xdr:rowOff>90532</xdr:rowOff>
    </xdr:to>
    <xdr:sp macro="" textlink="">
      <xdr:nvSpPr>
        <xdr:cNvPr id="487" name="円/楕円 486"/>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11809</xdr:rowOff>
    </xdr:from>
    <xdr:ext cx="405111" cy="259045"/>
    <xdr:sp macro="" textlink="">
      <xdr:nvSpPr>
        <xdr:cNvPr id="488" name="【消防施設】&#10;有形固定資産減価償却率該当値テキスト"/>
        <xdr:cNvSpPr txBox="1"/>
      </xdr:nvSpPr>
      <xdr:spPr>
        <a:xfrm>
          <a:off x="164084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23784</xdr:rowOff>
    </xdr:from>
    <xdr:ext cx="405111" cy="259045"/>
    <xdr:sp macro="" textlink="">
      <xdr:nvSpPr>
        <xdr:cNvPr id="489"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13" name="直線コネクタ 512"/>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4"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5" name="直線コネクタ 51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6"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7" name="直線コネクタ 516"/>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48277</xdr:rowOff>
    </xdr:from>
    <xdr:ext cx="469744" cy="259045"/>
    <xdr:sp macro="" textlink="">
      <xdr:nvSpPr>
        <xdr:cNvPr id="518" name="【消防施設】&#10;一人当たり面積平均値テキスト"/>
        <xdr:cNvSpPr txBox="1"/>
      </xdr:nvSpPr>
      <xdr:spPr>
        <a:xfrm>
          <a:off x="222504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19" name="フローチャート : 判断 518"/>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20" name="フローチャート : 判断 519"/>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26" name="円/楕円 525"/>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118127</xdr:rowOff>
    </xdr:from>
    <xdr:ext cx="469744" cy="259045"/>
    <xdr:sp macro="" textlink="">
      <xdr:nvSpPr>
        <xdr:cNvPr id="527" name="【消防施設】&#10;一人当たり面積該当値テキスト"/>
        <xdr:cNvSpPr txBox="1"/>
      </xdr:nvSpPr>
      <xdr:spPr>
        <a:xfrm>
          <a:off x="222504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528"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53" name="直線コネクタ 552"/>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4"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5" name="直線コネクタ 55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56"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57" name="直線コネクタ 556"/>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158766</xdr:rowOff>
    </xdr:from>
    <xdr:ext cx="405111" cy="259045"/>
    <xdr:sp macro="" textlink="">
      <xdr:nvSpPr>
        <xdr:cNvPr id="558" name="【庁舎】&#10;有形固定資産減価償却率平均値テキスト"/>
        <xdr:cNvSpPr txBox="1"/>
      </xdr:nvSpPr>
      <xdr:spPr>
        <a:xfrm>
          <a:off x="164084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59" name="フローチャート : 判断 558"/>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60" name="フローチャート : 判断 559"/>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111125</xdr:rowOff>
    </xdr:from>
    <xdr:to>
      <xdr:col>23</xdr:col>
      <xdr:colOff>568325</xdr:colOff>
      <xdr:row>106</xdr:row>
      <xdr:rowOff>41275</xdr:rowOff>
    </xdr:to>
    <xdr:sp macro="" textlink="">
      <xdr:nvSpPr>
        <xdr:cNvPr id="566" name="円/楕円 565"/>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89552</xdr:rowOff>
    </xdr:from>
    <xdr:ext cx="405111" cy="259045"/>
    <xdr:sp macro="" textlink="">
      <xdr:nvSpPr>
        <xdr:cNvPr id="567" name="【庁舎】&#10;有形固定資産減価償却率該当値テキスト"/>
        <xdr:cNvSpPr txBox="1"/>
      </xdr:nvSpPr>
      <xdr:spPr>
        <a:xfrm>
          <a:off x="164084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2557</xdr:rowOff>
    </xdr:from>
    <xdr:ext cx="405111" cy="259045"/>
    <xdr:sp macro="" textlink="">
      <xdr:nvSpPr>
        <xdr:cNvPr id="568"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9" name="テキスト ボックス 5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93" name="直線コネクタ 592"/>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4"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5" name="直線コネクタ 594"/>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96"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97" name="直線コネクタ 59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598"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99" name="フローチャート : 判断 598"/>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00" name="フローチャート : 判断 599"/>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2539</xdr:rowOff>
    </xdr:from>
    <xdr:to>
      <xdr:col>32</xdr:col>
      <xdr:colOff>238125</xdr:colOff>
      <xdr:row>108</xdr:row>
      <xdr:rowOff>104139</xdr:rowOff>
    </xdr:to>
    <xdr:sp macro="" textlink="">
      <xdr:nvSpPr>
        <xdr:cNvPr id="606" name="円/楕円 605"/>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88916</xdr:rowOff>
    </xdr:from>
    <xdr:ext cx="469744" cy="259045"/>
    <xdr:sp macro="" textlink="">
      <xdr:nvSpPr>
        <xdr:cNvPr id="607" name="【庁舎】&#10;一人当たり面積該当値テキスト"/>
        <xdr:cNvSpPr txBox="1"/>
      </xdr:nvSpPr>
      <xdr:spPr>
        <a:xfrm>
          <a:off x="222504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2557</xdr:rowOff>
    </xdr:from>
    <xdr:ext cx="469744" cy="259045"/>
    <xdr:sp macro="" textlink="">
      <xdr:nvSpPr>
        <xdr:cNvPr id="608"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記区分に対する有形固定資産減価償却率は、概ね類似団体の平均的な値となっている。また、一人当たり面積が、類似団体と比較して小さい施設があることについては、全般として当市の保有する当該資産が少ないことが要因であると考えられ、相対的には必要となる老朽化対策費が少ないということを示していると考えられる。しかし、市の人口が減少傾向を示している中で、持続可能な財政運営を進めるため、今後も、公共施設等総合管理計画に基づき計画的な施設配置と修繕をおこな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他の類似団体より市税収入の割合が高いため</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と平均を上回っている。平成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年度の市税収入総額は、前年度より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高齢化等による所得の減少から、個人市民税の減少が見込まれるため、若い世代の定住化策を進め長期的に安定した税収の確保やその他財源の確保に努め、現在の水準を維持していく。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8" name="直線コネクタ 67"/>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22578</xdr:rowOff>
    </xdr:from>
    <xdr:to>
      <xdr:col>3</xdr:col>
      <xdr:colOff>279400</xdr:colOff>
      <xdr:row>41</xdr:row>
      <xdr:rowOff>35983</xdr:rowOff>
    </xdr:to>
    <xdr:cxnSp macro="">
      <xdr:nvCxnSpPr>
        <xdr:cNvPr id="77" name="直線コネクタ 76"/>
        <xdr:cNvCxnSpPr/>
      </xdr:nvCxnSpPr>
      <xdr:spPr>
        <a:xfrm>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臨時財政対策債及び地方消費税交付金、株式等譲渡所得割交付金など歳入の減に伴い、分母である経常一般財源が大幅に減額となったため、経常収支比率は</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定住化策の実施による歳入の確保や、</a:t>
          </a:r>
          <a:r>
            <a:rPr kumimoji="1" lang="ja-JP" altLang="ja-JP" sz="1100">
              <a:solidFill>
                <a:schemeClr val="dk1"/>
              </a:solidFill>
              <a:effectLst/>
              <a:latin typeface="+mn-lt"/>
              <a:ea typeface="+mn-ea"/>
              <a:cs typeface="+mn-cs"/>
            </a:rPr>
            <a:t>行政改革への取り組みを通じて経常的経費の削減に努め、弾力性のある財政構造を維持していく。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61214</xdr:rowOff>
    </xdr:to>
    <xdr:cxnSp macro="">
      <xdr:nvCxnSpPr>
        <xdr:cNvPr id="129" name="直線コネクタ 128"/>
        <xdr:cNvCxnSpPr/>
      </xdr:nvCxnSpPr>
      <xdr:spPr>
        <a:xfrm>
          <a:off x="4114800" y="1076121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62</xdr:row>
      <xdr:rowOff>150622</xdr:rowOff>
    </xdr:to>
    <xdr:cxnSp macro="">
      <xdr:nvCxnSpPr>
        <xdr:cNvPr id="132" name="直線コネクタ 131"/>
        <xdr:cNvCxnSpPr/>
      </xdr:nvCxnSpPr>
      <xdr:spPr>
        <a:xfrm flipV="1">
          <a:off x="3225800" y="1076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150622</xdr:rowOff>
    </xdr:to>
    <xdr:cxnSp macro="">
      <xdr:nvCxnSpPr>
        <xdr:cNvPr id="135" name="直線コネクタ 134"/>
        <xdr:cNvCxnSpPr/>
      </xdr:nvCxnSpPr>
      <xdr:spPr>
        <a:xfrm>
          <a:off x="2336800" y="10693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63754</xdr:rowOff>
    </xdr:to>
    <xdr:cxnSp macro="">
      <xdr:nvCxnSpPr>
        <xdr:cNvPr id="138" name="直線コネクタ 137"/>
        <xdr:cNvCxnSpPr/>
      </xdr:nvCxnSpPr>
      <xdr:spPr>
        <a:xfrm>
          <a:off x="1447800" y="106743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49"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0" name="円/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166895</xdr:rowOff>
    </xdr:from>
    <xdr:ext cx="736600" cy="259045"/>
    <xdr:sp macro="" textlink="">
      <xdr:nvSpPr>
        <xdr:cNvPr id="151" name="テキスト ボックス 150"/>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99822</xdr:rowOff>
    </xdr:from>
    <xdr:to>
      <xdr:col>4</xdr:col>
      <xdr:colOff>533400</xdr:colOff>
      <xdr:row>63</xdr:row>
      <xdr:rowOff>29972</xdr:rowOff>
    </xdr:to>
    <xdr:sp macro="" textlink="">
      <xdr:nvSpPr>
        <xdr:cNvPr id="152" name="円/楕円 151"/>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14749</xdr:rowOff>
    </xdr:from>
    <xdr:ext cx="762000" cy="259045"/>
    <xdr:sp macro="" textlink="">
      <xdr:nvSpPr>
        <xdr:cNvPr id="153" name="テキスト ボックス 152"/>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4" name="円/楕円 153"/>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5" name="テキスト ボックス 154"/>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6" name="円/楕円 155"/>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7" name="テキスト ボックス 156"/>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他の類似団体、全国市町村平均を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回っている。人件費は、ほぼ前年度維持となったが今後も引続き定員管理適正化計画に基づき、人件費の抑制を図る。</a:t>
          </a:r>
          <a:endParaRPr lang="ja-JP" altLang="ja-JP" sz="14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小学校空調設備使用料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資源回収業務委託料</a:t>
          </a:r>
          <a:r>
            <a:rPr kumimoji="1" lang="ja-JP" altLang="ja-JP" sz="1100">
              <a:solidFill>
                <a:schemeClr val="dk1"/>
              </a:solidFill>
              <a:effectLst/>
              <a:latin typeface="+mn-lt"/>
              <a:ea typeface="+mn-ea"/>
              <a:cs typeface="+mn-cs"/>
            </a:rPr>
            <a:t>が増加したことなどにより増額となった。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61677</xdr:rowOff>
    </xdr:from>
    <xdr:to>
      <xdr:col>7</xdr:col>
      <xdr:colOff>152400</xdr:colOff>
      <xdr:row>84</xdr:row>
      <xdr:rowOff>63266</xdr:rowOff>
    </xdr:to>
    <xdr:cxnSp macro="">
      <xdr:nvCxnSpPr>
        <xdr:cNvPr id="192" name="直線コネクタ 191"/>
        <xdr:cNvCxnSpPr/>
      </xdr:nvCxnSpPr>
      <xdr:spPr>
        <a:xfrm flipV="1">
          <a:off x="4114800" y="14463477"/>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107772</xdr:rowOff>
    </xdr:from>
    <xdr:to>
      <xdr:col>6</xdr:col>
      <xdr:colOff>0</xdr:colOff>
      <xdr:row>84</xdr:row>
      <xdr:rowOff>63266</xdr:rowOff>
    </xdr:to>
    <xdr:cxnSp macro="">
      <xdr:nvCxnSpPr>
        <xdr:cNvPr id="195" name="直線コネクタ 194"/>
        <xdr:cNvCxnSpPr/>
      </xdr:nvCxnSpPr>
      <xdr:spPr>
        <a:xfrm>
          <a:off x="3225800" y="14338122"/>
          <a:ext cx="889000" cy="1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56798</xdr:rowOff>
    </xdr:from>
    <xdr:to>
      <xdr:col>4</xdr:col>
      <xdr:colOff>482600</xdr:colOff>
      <xdr:row>83</xdr:row>
      <xdr:rowOff>107772</xdr:rowOff>
    </xdr:to>
    <xdr:cxnSp macro="">
      <xdr:nvCxnSpPr>
        <xdr:cNvPr id="198" name="直線コネクタ 197"/>
        <xdr:cNvCxnSpPr/>
      </xdr:nvCxnSpPr>
      <xdr:spPr>
        <a:xfrm>
          <a:off x="2336800" y="14287148"/>
          <a:ext cx="889000" cy="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46563</xdr:rowOff>
    </xdr:from>
    <xdr:to>
      <xdr:col>3</xdr:col>
      <xdr:colOff>279400</xdr:colOff>
      <xdr:row>83</xdr:row>
      <xdr:rowOff>56798</xdr:rowOff>
    </xdr:to>
    <xdr:cxnSp macro="">
      <xdr:nvCxnSpPr>
        <xdr:cNvPr id="201" name="直線コネクタ 200"/>
        <xdr:cNvCxnSpPr/>
      </xdr:nvCxnSpPr>
      <xdr:spPr>
        <a:xfrm>
          <a:off x="1447800" y="14276913"/>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10877</xdr:rowOff>
    </xdr:from>
    <xdr:to>
      <xdr:col>7</xdr:col>
      <xdr:colOff>203200</xdr:colOff>
      <xdr:row>84</xdr:row>
      <xdr:rowOff>112477</xdr:rowOff>
    </xdr:to>
    <xdr:sp macro="" textlink="">
      <xdr:nvSpPr>
        <xdr:cNvPr id="211" name="円/楕円 210"/>
        <xdr:cNvSpPr/>
      </xdr:nvSpPr>
      <xdr:spPr>
        <a:xfrm>
          <a:off x="4902200" y="144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154404</xdr:rowOff>
    </xdr:from>
    <xdr:ext cx="762000" cy="259045"/>
    <xdr:sp macro="" textlink="">
      <xdr:nvSpPr>
        <xdr:cNvPr id="212" name="人件費・物件費等の状況該当値テキスト"/>
        <xdr:cNvSpPr txBox="1"/>
      </xdr:nvSpPr>
      <xdr:spPr>
        <a:xfrm>
          <a:off x="5041900" y="143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112,962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12466</xdr:rowOff>
    </xdr:from>
    <xdr:to>
      <xdr:col>6</xdr:col>
      <xdr:colOff>50800</xdr:colOff>
      <xdr:row>84</xdr:row>
      <xdr:rowOff>114066</xdr:rowOff>
    </xdr:to>
    <xdr:sp macro="" textlink="">
      <xdr:nvSpPr>
        <xdr:cNvPr id="213" name="円/楕円 212"/>
        <xdr:cNvSpPr/>
      </xdr:nvSpPr>
      <xdr:spPr>
        <a:xfrm>
          <a:off x="4064000" y="144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98843</xdr:rowOff>
    </xdr:from>
    <xdr:ext cx="736600" cy="259045"/>
    <xdr:sp macro="" textlink="">
      <xdr:nvSpPr>
        <xdr:cNvPr id="214" name="テキスト ボックス 213"/>
        <xdr:cNvSpPr txBox="1"/>
      </xdr:nvSpPr>
      <xdr:spPr>
        <a:xfrm>
          <a:off x="3733800" y="1450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113,041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56972</xdr:rowOff>
    </xdr:from>
    <xdr:to>
      <xdr:col>4</xdr:col>
      <xdr:colOff>533400</xdr:colOff>
      <xdr:row>83</xdr:row>
      <xdr:rowOff>158572</xdr:rowOff>
    </xdr:to>
    <xdr:sp macro="" textlink="">
      <xdr:nvSpPr>
        <xdr:cNvPr id="215" name="円/楕円 214"/>
        <xdr:cNvSpPr/>
      </xdr:nvSpPr>
      <xdr:spPr>
        <a:xfrm>
          <a:off x="3175000" y="142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168749</xdr:rowOff>
    </xdr:from>
    <xdr:ext cx="762000" cy="259045"/>
    <xdr:sp macro="" textlink="">
      <xdr:nvSpPr>
        <xdr:cNvPr id="216" name="テキスト ボックス 215"/>
        <xdr:cNvSpPr txBox="1"/>
      </xdr:nvSpPr>
      <xdr:spPr>
        <a:xfrm>
          <a:off x="2844800" y="140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5998</xdr:rowOff>
    </xdr:from>
    <xdr:to>
      <xdr:col>3</xdr:col>
      <xdr:colOff>330200</xdr:colOff>
      <xdr:row>83</xdr:row>
      <xdr:rowOff>107598</xdr:rowOff>
    </xdr:to>
    <xdr:sp macro="" textlink="">
      <xdr:nvSpPr>
        <xdr:cNvPr id="217" name="円/楕円 216"/>
        <xdr:cNvSpPr/>
      </xdr:nvSpPr>
      <xdr:spPr>
        <a:xfrm>
          <a:off x="2286000" y="142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117775</xdr:rowOff>
    </xdr:from>
    <xdr:ext cx="762000" cy="259045"/>
    <xdr:sp macro="" textlink="">
      <xdr:nvSpPr>
        <xdr:cNvPr id="218" name="テキスト ボックス 217"/>
        <xdr:cNvSpPr txBox="1"/>
      </xdr:nvSpPr>
      <xdr:spPr>
        <a:xfrm>
          <a:off x="1955800" y="1400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167213</xdr:rowOff>
    </xdr:from>
    <xdr:to>
      <xdr:col>2</xdr:col>
      <xdr:colOff>127000</xdr:colOff>
      <xdr:row>83</xdr:row>
      <xdr:rowOff>97363</xdr:rowOff>
    </xdr:to>
    <xdr:sp macro="" textlink="">
      <xdr:nvSpPr>
        <xdr:cNvPr id="219" name="円/楕円 218"/>
        <xdr:cNvSpPr/>
      </xdr:nvSpPr>
      <xdr:spPr>
        <a:xfrm>
          <a:off x="1397000" y="1422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107540</xdr:rowOff>
    </xdr:from>
    <xdr:ext cx="762000" cy="259045"/>
    <xdr:sp macro="" textlink="">
      <xdr:nvSpPr>
        <xdr:cNvPr id="220" name="テキスト ボックス 219"/>
        <xdr:cNvSpPr txBox="1"/>
      </xdr:nvSpPr>
      <xdr:spPr>
        <a:xfrm>
          <a:off x="1066800" y="1399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月から給料を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％カットしている。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月にそれまで使用していた市独自の給料表の給料額を加重平均で約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％引き下げた上で、国と同じ給料表へ移行している。</a:t>
          </a:r>
          <a:endParaRPr lang="ja-JP" altLang="ja-JP" sz="1400">
            <a:effectLst/>
          </a:endParaRPr>
        </a:p>
        <a:p>
          <a:r>
            <a:rPr kumimoji="1" lang="ja-JP" altLang="ja-JP" sz="1100">
              <a:solidFill>
                <a:schemeClr val="dk1"/>
              </a:solidFill>
              <a:effectLst/>
              <a:latin typeface="+mn-lt"/>
              <a:ea typeface="+mn-ea"/>
              <a:cs typeface="+mn-cs"/>
            </a:rPr>
            <a:t>　今後も給与水準の適正化を図っていく。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136313</xdr:rowOff>
    </xdr:to>
    <xdr:cxnSp macro="">
      <xdr:nvCxnSpPr>
        <xdr:cNvPr id="254" name="直線コネクタ 253"/>
        <xdr:cNvCxnSpPr/>
      </xdr:nvCxnSpPr>
      <xdr:spPr>
        <a:xfrm>
          <a:off x="16179800" y="146934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168487</xdr:rowOff>
    </xdr:to>
    <xdr:cxnSp macro="">
      <xdr:nvCxnSpPr>
        <xdr:cNvPr id="257" name="直線コネクタ 256"/>
        <xdr:cNvCxnSpPr/>
      </xdr:nvCxnSpPr>
      <xdr:spPr>
        <a:xfrm flipV="1">
          <a:off x="15290800" y="1469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77470</xdr:rowOff>
    </xdr:to>
    <xdr:cxnSp macro="">
      <xdr:nvCxnSpPr>
        <xdr:cNvPr id="260" name="直線コネクタ 259"/>
        <xdr:cNvCxnSpPr/>
      </xdr:nvCxnSpPr>
      <xdr:spPr>
        <a:xfrm flipV="1">
          <a:off x="14401800" y="1474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90</xdr:row>
      <xdr:rowOff>67311</xdr:rowOff>
    </xdr:to>
    <xdr:cxnSp macro="">
      <xdr:nvCxnSpPr>
        <xdr:cNvPr id="263" name="直線コネクタ 262"/>
        <xdr:cNvCxnSpPr/>
      </xdr:nvCxnSpPr>
      <xdr:spPr>
        <a:xfrm flipV="1">
          <a:off x="13512800" y="1482217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3" name="円/楕円 272"/>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4"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5" name="円/楕円 274"/>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6" name="テキスト ボックス 275"/>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77" name="円/楕円 276"/>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78" name="テキスト ボックス 277"/>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79" name="円/楕円 278"/>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80" name="テキスト ボックス 279"/>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1" name="円/楕円 280"/>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2" name="テキスト ボックス 281"/>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人当たり職員数は、職員数がピークを迎えた平成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年以降、定員管理適正化計画を策定し削減を進めてきた結果、全国平均、千葉県平均を下回っている。今後も事業の見直しや委託化の推進などにより職員数の適正化に努めていく。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155046</xdr:rowOff>
    </xdr:from>
    <xdr:to>
      <xdr:col>24</xdr:col>
      <xdr:colOff>558800</xdr:colOff>
      <xdr:row>62</xdr:row>
      <xdr:rowOff>161079</xdr:rowOff>
    </xdr:to>
    <xdr:cxnSp macro="">
      <xdr:nvCxnSpPr>
        <xdr:cNvPr id="317" name="直線コネクタ 316"/>
        <xdr:cNvCxnSpPr/>
      </xdr:nvCxnSpPr>
      <xdr:spPr>
        <a:xfrm flipV="1">
          <a:off x="16179800" y="1078494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157056</xdr:rowOff>
    </xdr:from>
    <xdr:to>
      <xdr:col>23</xdr:col>
      <xdr:colOff>406400</xdr:colOff>
      <xdr:row>62</xdr:row>
      <xdr:rowOff>161079</xdr:rowOff>
    </xdr:to>
    <xdr:cxnSp macro="">
      <xdr:nvCxnSpPr>
        <xdr:cNvPr id="320" name="直線コネクタ 319"/>
        <xdr:cNvCxnSpPr/>
      </xdr:nvCxnSpPr>
      <xdr:spPr>
        <a:xfrm>
          <a:off x="15290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155046</xdr:rowOff>
    </xdr:from>
    <xdr:to>
      <xdr:col>22</xdr:col>
      <xdr:colOff>203200</xdr:colOff>
      <xdr:row>62</xdr:row>
      <xdr:rowOff>157056</xdr:rowOff>
    </xdr:to>
    <xdr:cxnSp macro="">
      <xdr:nvCxnSpPr>
        <xdr:cNvPr id="323" name="直線コネクタ 322"/>
        <xdr:cNvCxnSpPr/>
      </xdr:nvCxnSpPr>
      <xdr:spPr>
        <a:xfrm>
          <a:off x="14401800" y="107849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153035</xdr:rowOff>
    </xdr:from>
    <xdr:to>
      <xdr:col>21</xdr:col>
      <xdr:colOff>0</xdr:colOff>
      <xdr:row>62</xdr:row>
      <xdr:rowOff>155046</xdr:rowOff>
    </xdr:to>
    <xdr:cxnSp macro="">
      <xdr:nvCxnSpPr>
        <xdr:cNvPr id="326" name="直線コネクタ 325"/>
        <xdr:cNvCxnSpPr/>
      </xdr:nvCxnSpPr>
      <xdr:spPr>
        <a:xfrm>
          <a:off x="13512800" y="107829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104246</xdr:rowOff>
    </xdr:from>
    <xdr:to>
      <xdr:col>24</xdr:col>
      <xdr:colOff>609600</xdr:colOff>
      <xdr:row>63</xdr:row>
      <xdr:rowOff>34396</xdr:rowOff>
    </xdr:to>
    <xdr:sp macro="" textlink="">
      <xdr:nvSpPr>
        <xdr:cNvPr id="336" name="円/楕円 335"/>
        <xdr:cNvSpPr/>
      </xdr:nvSpPr>
      <xdr:spPr>
        <a:xfrm>
          <a:off x="169672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120773</xdr:rowOff>
    </xdr:from>
    <xdr:ext cx="762000" cy="259045"/>
    <xdr:sp macro="" textlink="">
      <xdr:nvSpPr>
        <xdr:cNvPr id="337" name="定員管理の状況該当値テキスト"/>
        <xdr:cNvSpPr txBox="1"/>
      </xdr:nvSpPr>
      <xdr:spPr>
        <a:xfrm>
          <a:off x="17106900" y="1057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110279</xdr:rowOff>
    </xdr:from>
    <xdr:to>
      <xdr:col>23</xdr:col>
      <xdr:colOff>457200</xdr:colOff>
      <xdr:row>63</xdr:row>
      <xdr:rowOff>40429</xdr:rowOff>
    </xdr:to>
    <xdr:sp macro="" textlink="">
      <xdr:nvSpPr>
        <xdr:cNvPr id="338" name="円/楕円 337"/>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50606</xdr:rowOff>
    </xdr:from>
    <xdr:ext cx="736600" cy="259045"/>
    <xdr:sp macro="" textlink="">
      <xdr:nvSpPr>
        <xdr:cNvPr id="339" name="テキスト ボックス 338"/>
        <xdr:cNvSpPr txBox="1"/>
      </xdr:nvSpPr>
      <xdr:spPr>
        <a:xfrm>
          <a:off x="15798800" y="1050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106256</xdr:rowOff>
    </xdr:from>
    <xdr:to>
      <xdr:col>22</xdr:col>
      <xdr:colOff>254000</xdr:colOff>
      <xdr:row>63</xdr:row>
      <xdr:rowOff>36406</xdr:rowOff>
    </xdr:to>
    <xdr:sp macro="" textlink="">
      <xdr:nvSpPr>
        <xdr:cNvPr id="340" name="円/楕円 339"/>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46583</xdr:rowOff>
    </xdr:from>
    <xdr:ext cx="762000" cy="259045"/>
    <xdr:sp macro="" textlink="">
      <xdr:nvSpPr>
        <xdr:cNvPr id="341" name="テキスト ボックス 340"/>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104246</xdr:rowOff>
    </xdr:from>
    <xdr:to>
      <xdr:col>21</xdr:col>
      <xdr:colOff>50800</xdr:colOff>
      <xdr:row>63</xdr:row>
      <xdr:rowOff>34396</xdr:rowOff>
    </xdr:to>
    <xdr:sp macro="" textlink="">
      <xdr:nvSpPr>
        <xdr:cNvPr id="342" name="円/楕円 341"/>
        <xdr:cNvSpPr/>
      </xdr:nvSpPr>
      <xdr:spPr>
        <a:xfrm>
          <a:off x="14351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44573</xdr:rowOff>
    </xdr:from>
    <xdr:ext cx="762000" cy="259045"/>
    <xdr:sp macro="" textlink="">
      <xdr:nvSpPr>
        <xdr:cNvPr id="343" name="テキスト ボックス 342"/>
        <xdr:cNvSpPr txBox="1"/>
      </xdr:nvSpPr>
      <xdr:spPr>
        <a:xfrm>
          <a:off x="14020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102235</xdr:rowOff>
    </xdr:from>
    <xdr:to>
      <xdr:col>19</xdr:col>
      <xdr:colOff>533400</xdr:colOff>
      <xdr:row>63</xdr:row>
      <xdr:rowOff>32385</xdr:rowOff>
    </xdr:to>
    <xdr:sp macro="" textlink="">
      <xdr:nvSpPr>
        <xdr:cNvPr id="344" name="円/楕円 343"/>
        <xdr:cNvSpPr/>
      </xdr:nvSpPr>
      <xdr:spPr>
        <a:xfrm>
          <a:off x="13462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42562</xdr:rowOff>
    </xdr:from>
    <xdr:ext cx="762000" cy="259045"/>
    <xdr:sp macro="" textlink="">
      <xdr:nvSpPr>
        <xdr:cNvPr id="345" name="テキスト ボックス 344"/>
        <xdr:cNvSpPr txBox="1"/>
      </xdr:nvSpPr>
      <xdr:spPr>
        <a:xfrm>
          <a:off x="13131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がったのは、前年度と比較して</a:t>
          </a:r>
          <a:r>
            <a:rPr kumimoji="1" lang="ja-JP" altLang="en-US" sz="1100">
              <a:solidFill>
                <a:schemeClr val="dk1"/>
              </a:solidFill>
              <a:effectLst/>
              <a:latin typeface="+mn-lt"/>
              <a:ea typeface="+mn-ea"/>
              <a:cs typeface="+mn-cs"/>
            </a:rPr>
            <a:t>臨時財政対策債償還費が増加したことにより</a:t>
          </a:r>
          <a:r>
            <a:rPr kumimoji="1" lang="ja-JP" altLang="ja-JP" sz="1100">
              <a:solidFill>
                <a:schemeClr val="dk1"/>
              </a:solidFill>
              <a:effectLst/>
              <a:latin typeface="+mn-lt"/>
              <a:ea typeface="+mn-ea"/>
              <a:cs typeface="+mn-cs"/>
            </a:rPr>
            <a:t>、算入公債費等の額が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した事で、分母よりも分子の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率が大きくなった事が主な要因である。</a:t>
          </a:r>
          <a:endParaRPr lang="ja-JP" altLang="ja-JP" sz="1400">
            <a:effectLst/>
          </a:endParaRPr>
        </a:p>
        <a:p>
          <a:r>
            <a:rPr kumimoji="1" lang="ja-JP" altLang="ja-JP" sz="1100">
              <a:solidFill>
                <a:schemeClr val="dk1"/>
              </a:solidFill>
              <a:effectLst/>
              <a:latin typeface="+mn-lt"/>
              <a:ea typeface="+mn-ea"/>
              <a:cs typeface="+mn-cs"/>
            </a:rPr>
            <a:t>　また、適切な事業の選択・実施により、他の類似団体より低くなっている。今後も住民ニーズを的確に把握した事業の選択を行い、財政規模に見合った計画的な借入れを行うことにより引き続き低い水準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37</xdr:row>
      <xdr:rowOff>134620</xdr:rowOff>
    </xdr:to>
    <xdr:cxnSp macro="">
      <xdr:nvCxnSpPr>
        <xdr:cNvPr id="375" name="直線コネクタ 374"/>
        <xdr:cNvCxnSpPr/>
      </xdr:nvCxnSpPr>
      <xdr:spPr>
        <a:xfrm flipV="1">
          <a:off x="16179800" y="64601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37</xdr:row>
      <xdr:rowOff>134620</xdr:rowOff>
    </xdr:to>
    <xdr:cxnSp macro="">
      <xdr:nvCxnSpPr>
        <xdr:cNvPr id="378" name="直線コネクタ 377"/>
        <xdr:cNvCxnSpPr/>
      </xdr:nvCxnSpPr>
      <xdr:spPr>
        <a:xfrm>
          <a:off x="15290800" y="64722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128588</xdr:rowOff>
    </xdr:from>
    <xdr:to>
      <xdr:col>22</xdr:col>
      <xdr:colOff>203200</xdr:colOff>
      <xdr:row>37</xdr:row>
      <xdr:rowOff>170815</xdr:rowOff>
    </xdr:to>
    <xdr:cxnSp macro="">
      <xdr:nvCxnSpPr>
        <xdr:cNvPr id="381" name="直線コネクタ 380"/>
        <xdr:cNvCxnSpPr/>
      </xdr:nvCxnSpPr>
      <xdr:spPr>
        <a:xfrm flipV="1">
          <a:off x="14401800" y="64722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11430</xdr:rowOff>
    </xdr:to>
    <xdr:cxnSp macro="">
      <xdr:nvCxnSpPr>
        <xdr:cNvPr id="384" name="直線コネクタ 383"/>
        <xdr:cNvCxnSpPr/>
      </xdr:nvCxnSpPr>
      <xdr:spPr>
        <a:xfrm flipV="1">
          <a:off x="13512800" y="651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94" name="円/楕円 393"/>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95"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83820</xdr:rowOff>
    </xdr:from>
    <xdr:to>
      <xdr:col>23</xdr:col>
      <xdr:colOff>457200</xdr:colOff>
      <xdr:row>38</xdr:row>
      <xdr:rowOff>13970</xdr:rowOff>
    </xdr:to>
    <xdr:sp macro="" textlink="">
      <xdr:nvSpPr>
        <xdr:cNvPr id="396" name="円/楕円 395"/>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24147</xdr:rowOff>
    </xdr:from>
    <xdr:ext cx="736600" cy="259045"/>
    <xdr:sp macro="" textlink="">
      <xdr:nvSpPr>
        <xdr:cNvPr id="397" name="テキスト ボックス 396"/>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77788</xdr:rowOff>
    </xdr:from>
    <xdr:to>
      <xdr:col>22</xdr:col>
      <xdr:colOff>254000</xdr:colOff>
      <xdr:row>38</xdr:row>
      <xdr:rowOff>7938</xdr:rowOff>
    </xdr:to>
    <xdr:sp macro="" textlink="">
      <xdr:nvSpPr>
        <xdr:cNvPr id="398" name="円/楕円 397"/>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18115</xdr:rowOff>
    </xdr:from>
    <xdr:ext cx="762000" cy="259045"/>
    <xdr:sp macro="" textlink="">
      <xdr:nvSpPr>
        <xdr:cNvPr id="399" name="テキスト ボックス 398"/>
        <xdr:cNvSpPr txBox="1"/>
      </xdr:nvSpPr>
      <xdr:spPr>
        <a:xfrm>
          <a:off x="14909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400" name="円/楕円 399"/>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60342</xdr:rowOff>
    </xdr:from>
    <xdr:ext cx="762000" cy="259045"/>
    <xdr:sp macro="" textlink="">
      <xdr:nvSpPr>
        <xdr:cNvPr id="401" name="テキスト ボックス 400"/>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132080</xdr:rowOff>
    </xdr:from>
    <xdr:to>
      <xdr:col>19</xdr:col>
      <xdr:colOff>533400</xdr:colOff>
      <xdr:row>38</xdr:row>
      <xdr:rowOff>62230</xdr:rowOff>
    </xdr:to>
    <xdr:sp macro="" textlink="">
      <xdr:nvSpPr>
        <xdr:cNvPr id="402" name="円/楕円 401"/>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72407</xdr:rowOff>
    </xdr:from>
    <xdr:ext cx="762000" cy="259045"/>
    <xdr:sp macro="" textlink="">
      <xdr:nvSpPr>
        <xdr:cNvPr id="403" name="テキスト ボックス 402"/>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充当可能財源が将来負担額を上回っているため、将来負担比率はマイナスとなり表記されていない。今後も臨時財政対策債を含めた起債発行総額の抑制に努め、引き続き低い水準を維持していく。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職員の平均年齢が高く、また他の類似団体に比べ、予算規模が小さいことに加え、直営の福祉施設が多いため、経常収支比率の人件費分は高くなっている。今後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給与水準の適正化に取り組</a:t>
          </a:r>
          <a:r>
            <a:rPr kumimoji="1" lang="ja-JP" altLang="en-US" sz="1100">
              <a:solidFill>
                <a:schemeClr val="dk1"/>
              </a:solidFill>
              <a:effectLst/>
              <a:latin typeface="+mn-lt"/>
              <a:ea typeface="+mn-ea"/>
              <a:cs typeface="+mn-cs"/>
            </a:rPr>
            <a:t>むとともに、直営施設の民営化などを検討し、</a:t>
          </a:r>
          <a:r>
            <a:rPr kumimoji="1" lang="ja-JP" altLang="ja-JP" sz="1100">
              <a:solidFill>
                <a:schemeClr val="dk1"/>
              </a:solidFill>
              <a:effectLst/>
              <a:latin typeface="+mn-lt"/>
              <a:ea typeface="+mn-ea"/>
              <a:cs typeface="+mn-cs"/>
            </a:rPr>
            <a:t>人件費総額の圧縮に努めていく。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20320</xdr:rowOff>
    </xdr:from>
    <xdr:to>
      <xdr:col>7</xdr:col>
      <xdr:colOff>15875</xdr:colOff>
      <xdr:row>40</xdr:row>
      <xdr:rowOff>73660</xdr:rowOff>
    </xdr:to>
    <xdr:cxnSp macro="">
      <xdr:nvCxnSpPr>
        <xdr:cNvPr id="66" name="直線コネクタ 65"/>
        <xdr:cNvCxnSpPr/>
      </xdr:nvCxnSpPr>
      <xdr:spPr>
        <a:xfrm>
          <a:off x="3987800" y="687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111760</xdr:rowOff>
    </xdr:to>
    <xdr:cxnSp macro="">
      <xdr:nvCxnSpPr>
        <xdr:cNvPr id="69" name="直線コネクタ 68"/>
        <xdr:cNvCxnSpPr/>
      </xdr:nvCxnSpPr>
      <xdr:spPr>
        <a:xfrm flipV="1">
          <a:off x="3098800" y="6878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111760</xdr:rowOff>
    </xdr:from>
    <xdr:to>
      <xdr:col>4</xdr:col>
      <xdr:colOff>346075</xdr:colOff>
      <xdr:row>40</xdr:row>
      <xdr:rowOff>119380</xdr:rowOff>
    </xdr:to>
    <xdr:cxnSp macro="">
      <xdr:nvCxnSpPr>
        <xdr:cNvPr id="72" name="直線コネクタ 71"/>
        <xdr:cNvCxnSpPr/>
      </xdr:nvCxnSpPr>
      <xdr:spPr>
        <a:xfrm flipV="1">
          <a:off x="2209800" y="696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119380</xdr:rowOff>
    </xdr:from>
    <xdr:to>
      <xdr:col>3</xdr:col>
      <xdr:colOff>142875</xdr:colOff>
      <xdr:row>40</xdr:row>
      <xdr:rowOff>157480</xdr:rowOff>
    </xdr:to>
    <xdr:cxnSp macro="">
      <xdr:nvCxnSpPr>
        <xdr:cNvPr id="75" name="直線コネクタ 74"/>
        <xdr:cNvCxnSpPr/>
      </xdr:nvCxnSpPr>
      <xdr:spPr>
        <a:xfrm flipV="1">
          <a:off x="1320800" y="6977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22860</xdr:rowOff>
    </xdr:from>
    <xdr:to>
      <xdr:col>7</xdr:col>
      <xdr:colOff>66675</xdr:colOff>
      <xdr:row>40</xdr:row>
      <xdr:rowOff>124460</xdr:rowOff>
    </xdr:to>
    <xdr:sp macro="" textlink="">
      <xdr:nvSpPr>
        <xdr:cNvPr id="85" name="円/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140970</xdr:rowOff>
    </xdr:from>
    <xdr:to>
      <xdr:col>5</xdr:col>
      <xdr:colOff>600075</xdr:colOff>
      <xdr:row>40</xdr:row>
      <xdr:rowOff>71120</xdr:rowOff>
    </xdr:to>
    <xdr:sp macro="" textlink="">
      <xdr:nvSpPr>
        <xdr:cNvPr id="87" name="円/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60960</xdr:rowOff>
    </xdr:from>
    <xdr:to>
      <xdr:col>4</xdr:col>
      <xdr:colOff>396875</xdr:colOff>
      <xdr:row>40</xdr:row>
      <xdr:rowOff>162560</xdr:rowOff>
    </xdr:to>
    <xdr:sp macro="" textlink="">
      <xdr:nvSpPr>
        <xdr:cNvPr id="89" name="円/楕円 88"/>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147337</xdr:rowOff>
    </xdr:from>
    <xdr:ext cx="762000" cy="259045"/>
    <xdr:sp macro="" textlink="">
      <xdr:nvSpPr>
        <xdr:cNvPr id="90" name="テキスト ボックス 89"/>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68580</xdr:rowOff>
    </xdr:from>
    <xdr:to>
      <xdr:col>3</xdr:col>
      <xdr:colOff>193675</xdr:colOff>
      <xdr:row>40</xdr:row>
      <xdr:rowOff>170180</xdr:rowOff>
    </xdr:to>
    <xdr:sp macro="" textlink="">
      <xdr:nvSpPr>
        <xdr:cNvPr id="91" name="円/楕円 90"/>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154957</xdr:rowOff>
    </xdr:from>
    <xdr:ext cx="762000" cy="259045"/>
    <xdr:sp macro="" textlink="">
      <xdr:nvSpPr>
        <xdr:cNvPr id="92" name="テキスト ボックス 91"/>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3" name="円/楕円 92"/>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4" name="テキスト ボックス 93"/>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他の類似団体と比較すると物件費に係る経常収支比率は依然高い水準にある。今後、人件費削減のための業務委託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により委託料の増加が予想されるが、委託内容を精査し、全体として歳出を削減できるように努めていく。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163576</xdr:rowOff>
    </xdr:from>
    <xdr:to>
      <xdr:col>24</xdr:col>
      <xdr:colOff>31750</xdr:colOff>
      <xdr:row>19</xdr:row>
      <xdr:rowOff>19558</xdr:rowOff>
    </xdr:to>
    <xdr:cxnSp macro="">
      <xdr:nvCxnSpPr>
        <xdr:cNvPr id="125" name="直線コネクタ 124"/>
        <xdr:cNvCxnSpPr/>
      </xdr:nvCxnSpPr>
      <xdr:spPr>
        <a:xfrm flipV="1">
          <a:off x="15671800" y="3249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19558</xdr:rowOff>
    </xdr:to>
    <xdr:cxnSp macro="">
      <xdr:nvCxnSpPr>
        <xdr:cNvPr id="128" name="直線コネクタ 127"/>
        <xdr:cNvCxnSpPr/>
      </xdr:nvCxnSpPr>
      <xdr:spPr>
        <a:xfrm>
          <a:off x="14782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19558</xdr:rowOff>
    </xdr:to>
    <xdr:cxnSp macro="">
      <xdr:nvCxnSpPr>
        <xdr:cNvPr id="131" name="直線コネクタ 130"/>
        <xdr:cNvCxnSpPr/>
      </xdr:nvCxnSpPr>
      <xdr:spPr>
        <a:xfrm flipV="1">
          <a:off x="13893800" y="3213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1270</xdr:rowOff>
    </xdr:from>
    <xdr:to>
      <xdr:col>20</xdr:col>
      <xdr:colOff>158750</xdr:colOff>
      <xdr:row>19</xdr:row>
      <xdr:rowOff>19558</xdr:rowOff>
    </xdr:to>
    <xdr:cxnSp macro="">
      <xdr:nvCxnSpPr>
        <xdr:cNvPr id="134" name="直線コネクタ 133"/>
        <xdr:cNvCxnSpPr/>
      </xdr:nvCxnSpPr>
      <xdr:spPr>
        <a:xfrm>
          <a:off x="13004800" y="3258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112776</xdr:rowOff>
    </xdr:from>
    <xdr:to>
      <xdr:col>24</xdr:col>
      <xdr:colOff>82550</xdr:colOff>
      <xdr:row>19</xdr:row>
      <xdr:rowOff>42926</xdr:rowOff>
    </xdr:to>
    <xdr:sp macro="" textlink="">
      <xdr:nvSpPr>
        <xdr:cNvPr id="144" name="円/楕円 143"/>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84853</xdr:rowOff>
    </xdr:from>
    <xdr:ext cx="762000" cy="259045"/>
    <xdr:sp macro="" textlink="">
      <xdr:nvSpPr>
        <xdr:cNvPr id="145" name="物件費該当値テキスト"/>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140208</xdr:rowOff>
    </xdr:from>
    <xdr:to>
      <xdr:col>22</xdr:col>
      <xdr:colOff>615950</xdr:colOff>
      <xdr:row>19</xdr:row>
      <xdr:rowOff>70358</xdr:rowOff>
    </xdr:to>
    <xdr:sp macro="" textlink="">
      <xdr:nvSpPr>
        <xdr:cNvPr id="146" name="円/楕円 145"/>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55135</xdr:rowOff>
    </xdr:from>
    <xdr:ext cx="736600" cy="259045"/>
    <xdr:sp macro="" textlink="">
      <xdr:nvSpPr>
        <xdr:cNvPr id="147" name="テキスト ボックス 146"/>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8" name="円/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50" name="円/楕円 149"/>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51" name="テキスト ボックス 150"/>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2" name="円/楕円 151"/>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3" name="テキスト ボックス 152"/>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前年度に対し、増加傾向にあるが、他の類似団体に比べると扶助費に係る経常収支比率は低く推移している。児童手当、障害者自立支援給付費、私立保育園委託料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生活保護扶助費のうち医療扶助費・生活扶助費が上位を占めて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児童手当</a:t>
          </a:r>
          <a:r>
            <a:rPr kumimoji="1" lang="ja-JP" altLang="en-US" sz="1100">
              <a:solidFill>
                <a:schemeClr val="dk1"/>
              </a:solidFill>
              <a:effectLst/>
              <a:latin typeface="+mn-lt"/>
              <a:ea typeface="+mn-ea"/>
              <a:cs typeface="+mn-cs"/>
            </a:rPr>
            <a:t>と医療扶助費は</a:t>
          </a:r>
          <a:r>
            <a:rPr kumimoji="1" lang="ja-JP" altLang="ja-JP" sz="1100">
              <a:solidFill>
                <a:schemeClr val="dk1"/>
              </a:solidFill>
              <a:effectLst/>
              <a:latin typeface="+mn-lt"/>
              <a:ea typeface="+mn-ea"/>
              <a:cs typeface="+mn-cs"/>
            </a:rPr>
            <a:t>前年に比べ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ものの、私立保育園委託料は保育園の新設に伴い増加している</a:t>
          </a:r>
          <a:r>
            <a:rPr kumimoji="1" lang="ja-JP" altLang="ja-JP" sz="1100">
              <a:solidFill>
                <a:schemeClr val="dk1"/>
              </a:solidFill>
              <a:effectLst/>
              <a:latin typeface="+mn-lt"/>
              <a:ea typeface="+mn-ea"/>
              <a:cs typeface="+mn-cs"/>
            </a:rPr>
            <a:t>。今後も財政の健全化を進めるため資格審査や給付の適正化に努めていく。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165100</xdr:rowOff>
    </xdr:to>
    <xdr:cxnSp macro="">
      <xdr:nvCxnSpPr>
        <xdr:cNvPr id="186" name="直線コネクタ 185"/>
        <xdr:cNvCxnSpPr/>
      </xdr:nvCxnSpPr>
      <xdr:spPr>
        <a:xfrm>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101600</xdr:rowOff>
    </xdr:to>
    <xdr:cxnSp macro="">
      <xdr:nvCxnSpPr>
        <xdr:cNvPr id="189" name="直線コネクタ 188"/>
        <xdr:cNvCxnSpPr/>
      </xdr:nvCxnSpPr>
      <xdr:spPr>
        <a:xfrm>
          <a:off x="3098800" y="928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25400</xdr:rowOff>
    </xdr:to>
    <xdr:cxnSp macro="">
      <xdr:nvCxnSpPr>
        <xdr:cNvPr id="192" name="直線コネクタ 191"/>
        <xdr:cNvCxnSpPr/>
      </xdr:nvCxnSpPr>
      <xdr:spPr>
        <a:xfrm>
          <a:off x="2209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120650</xdr:rowOff>
    </xdr:from>
    <xdr:to>
      <xdr:col>3</xdr:col>
      <xdr:colOff>142875</xdr:colOff>
      <xdr:row>53</xdr:row>
      <xdr:rowOff>133350</xdr:rowOff>
    </xdr:to>
    <xdr:cxnSp macro="">
      <xdr:nvCxnSpPr>
        <xdr:cNvPr id="195" name="直線コネクタ 194"/>
        <xdr:cNvCxnSpPr/>
      </xdr:nvCxnSpPr>
      <xdr:spPr>
        <a:xfrm>
          <a:off x="1320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50800</xdr:rowOff>
    </xdr:from>
    <xdr:to>
      <xdr:col>5</xdr:col>
      <xdr:colOff>600075</xdr:colOff>
      <xdr:row>54</xdr:row>
      <xdr:rowOff>152400</xdr:rowOff>
    </xdr:to>
    <xdr:sp macro="" textlink="">
      <xdr:nvSpPr>
        <xdr:cNvPr id="207" name="円/楕円 206"/>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162577</xdr:rowOff>
    </xdr:from>
    <xdr:ext cx="736600" cy="259045"/>
    <xdr:sp macro="" textlink="">
      <xdr:nvSpPr>
        <xdr:cNvPr id="208" name="テキスト ボックス 207"/>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09" name="円/楕円 208"/>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10" name="テキスト ボックス 209"/>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82550</xdr:rowOff>
    </xdr:from>
    <xdr:to>
      <xdr:col>3</xdr:col>
      <xdr:colOff>193675</xdr:colOff>
      <xdr:row>54</xdr:row>
      <xdr:rowOff>12700</xdr:rowOff>
    </xdr:to>
    <xdr:sp macro="" textlink="">
      <xdr:nvSpPr>
        <xdr:cNvPr id="211" name="円/楕円 210"/>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22877</xdr:rowOff>
    </xdr:from>
    <xdr:ext cx="762000" cy="259045"/>
    <xdr:sp macro="" textlink="">
      <xdr:nvSpPr>
        <xdr:cNvPr id="212" name="テキスト ボックス 211"/>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69850</xdr:rowOff>
    </xdr:from>
    <xdr:to>
      <xdr:col>1</xdr:col>
      <xdr:colOff>676275</xdr:colOff>
      <xdr:row>54</xdr:row>
      <xdr:rowOff>0</xdr:rowOff>
    </xdr:to>
    <xdr:sp macro="" textlink="">
      <xdr:nvSpPr>
        <xdr:cNvPr id="213" name="円/楕円 212"/>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10177</xdr:rowOff>
    </xdr:from>
    <xdr:ext cx="762000" cy="259045"/>
    <xdr:sp macro="" textlink="">
      <xdr:nvSpPr>
        <xdr:cNvPr id="214" name="テキスト ボックス 213"/>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特別会計への繰出金がその他の主な支出を占めている。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公共下水道事業特別会計繰出金や介護保険特別会計繰出金、後期高齢者医療特別会計繰出金の増加に伴い増額となっているが、今後も引き続き給付等の適正化を図り、赤字補てんに係る繰出金が発生しないように努めるとともに、下水道事業特別会計については、より一層繰出金の精査を行い、抑制を図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95250</xdr:rowOff>
    </xdr:to>
    <xdr:cxnSp macro="">
      <xdr:nvCxnSpPr>
        <xdr:cNvPr id="247" name="直線コネクタ 246"/>
        <xdr:cNvCxnSpPr/>
      </xdr:nvCxnSpPr>
      <xdr:spPr>
        <a:xfrm>
          <a:off x="15671800" y="9728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25400</xdr:rowOff>
    </xdr:from>
    <xdr:to>
      <xdr:col>22</xdr:col>
      <xdr:colOff>565150</xdr:colOff>
      <xdr:row>56</xdr:row>
      <xdr:rowOff>127000</xdr:rowOff>
    </xdr:to>
    <xdr:cxnSp macro="">
      <xdr:nvCxnSpPr>
        <xdr:cNvPr id="250" name="直線コネクタ 249"/>
        <xdr:cNvCxnSpPr/>
      </xdr:nvCxnSpPr>
      <xdr:spPr>
        <a:xfrm>
          <a:off x="14782800" y="962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56</xdr:row>
      <xdr:rowOff>25400</xdr:rowOff>
    </xdr:to>
    <xdr:cxnSp macro="">
      <xdr:nvCxnSpPr>
        <xdr:cNvPr id="253" name="直線コネクタ 252"/>
        <xdr:cNvCxnSpPr/>
      </xdr:nvCxnSpPr>
      <xdr:spPr>
        <a:xfrm>
          <a:off x="13893800" y="9474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44450</xdr:rowOff>
    </xdr:from>
    <xdr:to>
      <xdr:col>20</xdr:col>
      <xdr:colOff>158750</xdr:colOff>
      <xdr:row>55</xdr:row>
      <xdr:rowOff>69850</xdr:rowOff>
    </xdr:to>
    <xdr:cxnSp macro="">
      <xdr:nvCxnSpPr>
        <xdr:cNvPr id="256" name="直線コネクタ 255"/>
        <xdr:cNvCxnSpPr/>
      </xdr:nvCxnSpPr>
      <xdr:spPr>
        <a:xfrm flipV="1">
          <a:off x="13004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44450</xdr:rowOff>
    </xdr:from>
    <xdr:to>
      <xdr:col>24</xdr:col>
      <xdr:colOff>82550</xdr:colOff>
      <xdr:row>57</xdr:row>
      <xdr:rowOff>146050</xdr:rowOff>
    </xdr:to>
    <xdr:sp macro="" textlink="">
      <xdr:nvSpPr>
        <xdr:cNvPr id="266" name="円/楕円 265"/>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67"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8" name="円/楕円 26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9" name="テキスト ボックス 26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0" name="円/楕円 269"/>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86377</xdr:rowOff>
    </xdr:from>
    <xdr:ext cx="762000" cy="259045"/>
    <xdr:sp macro="" textlink="">
      <xdr:nvSpPr>
        <xdr:cNvPr id="271" name="テキスト ボックス 270"/>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165100</xdr:rowOff>
    </xdr:from>
    <xdr:to>
      <xdr:col>20</xdr:col>
      <xdr:colOff>209550</xdr:colOff>
      <xdr:row>55</xdr:row>
      <xdr:rowOff>95250</xdr:rowOff>
    </xdr:to>
    <xdr:sp macro="" textlink="">
      <xdr:nvSpPr>
        <xdr:cNvPr id="272" name="円/楕円 271"/>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105427</xdr:rowOff>
    </xdr:from>
    <xdr:ext cx="762000" cy="259045"/>
    <xdr:sp macro="" textlink="">
      <xdr:nvSpPr>
        <xdr:cNvPr id="273" name="テキスト ボックス 272"/>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4" name="円/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補助金等検討委員会による補助金審査の仕組みにより補助交付金は適正な水準に保たれている。補助費等に係る経常収支比率は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％と他の類似団体と比べても低い水準にあり、今後も現在の水準を維持していく。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63500</xdr:rowOff>
    </xdr:from>
    <xdr:to>
      <xdr:col>24</xdr:col>
      <xdr:colOff>31750</xdr:colOff>
      <xdr:row>34</xdr:row>
      <xdr:rowOff>101600</xdr:rowOff>
    </xdr:to>
    <xdr:cxnSp macro="">
      <xdr:nvCxnSpPr>
        <xdr:cNvPr id="308" name="直線コネクタ 307"/>
        <xdr:cNvCxnSpPr/>
      </xdr:nvCxnSpPr>
      <xdr:spPr>
        <a:xfrm flipV="1">
          <a:off x="15671800" y="58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101600</xdr:rowOff>
    </xdr:from>
    <xdr:to>
      <xdr:col>22</xdr:col>
      <xdr:colOff>565150</xdr:colOff>
      <xdr:row>34</xdr:row>
      <xdr:rowOff>127000</xdr:rowOff>
    </xdr:to>
    <xdr:cxnSp macro="">
      <xdr:nvCxnSpPr>
        <xdr:cNvPr id="311" name="直線コネクタ 310"/>
        <xdr:cNvCxnSpPr/>
      </xdr:nvCxnSpPr>
      <xdr:spPr>
        <a:xfrm flipV="1">
          <a:off x="14782800" y="593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63500</xdr:rowOff>
    </xdr:from>
    <xdr:to>
      <xdr:col>21</xdr:col>
      <xdr:colOff>361950</xdr:colOff>
      <xdr:row>34</xdr:row>
      <xdr:rowOff>127000</xdr:rowOff>
    </xdr:to>
    <xdr:cxnSp macro="">
      <xdr:nvCxnSpPr>
        <xdr:cNvPr id="314" name="直線コネクタ 313"/>
        <xdr:cNvCxnSpPr/>
      </xdr:nvCxnSpPr>
      <xdr:spPr>
        <a:xfrm>
          <a:off x="13893800" y="589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38100</xdr:rowOff>
    </xdr:from>
    <xdr:to>
      <xdr:col>20</xdr:col>
      <xdr:colOff>158750</xdr:colOff>
      <xdr:row>34</xdr:row>
      <xdr:rowOff>63500</xdr:rowOff>
    </xdr:to>
    <xdr:cxnSp macro="">
      <xdr:nvCxnSpPr>
        <xdr:cNvPr id="317" name="直線コネクタ 316"/>
        <xdr:cNvCxnSpPr/>
      </xdr:nvCxnSpPr>
      <xdr:spPr>
        <a:xfrm>
          <a:off x="13004800" y="586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12700</xdr:rowOff>
    </xdr:from>
    <xdr:to>
      <xdr:col>24</xdr:col>
      <xdr:colOff>82550</xdr:colOff>
      <xdr:row>34</xdr:row>
      <xdr:rowOff>114300</xdr:rowOff>
    </xdr:to>
    <xdr:sp macro="" textlink="">
      <xdr:nvSpPr>
        <xdr:cNvPr id="327" name="円/楕円 326"/>
        <xdr:cNvSpPr/>
      </xdr:nvSpPr>
      <xdr:spPr>
        <a:xfrm>
          <a:off x="16459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29227</xdr:rowOff>
    </xdr:from>
    <xdr:ext cx="762000" cy="259045"/>
    <xdr:sp macro="" textlink="">
      <xdr:nvSpPr>
        <xdr:cNvPr id="328" name="補助費等該当値テキスト"/>
        <xdr:cNvSpPr txBox="1"/>
      </xdr:nvSpPr>
      <xdr:spPr>
        <a:xfrm>
          <a:off x="16598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50800</xdr:rowOff>
    </xdr:from>
    <xdr:to>
      <xdr:col>22</xdr:col>
      <xdr:colOff>615950</xdr:colOff>
      <xdr:row>34</xdr:row>
      <xdr:rowOff>152400</xdr:rowOff>
    </xdr:to>
    <xdr:sp macro="" textlink="">
      <xdr:nvSpPr>
        <xdr:cNvPr id="329" name="円/楕円 328"/>
        <xdr:cNvSpPr/>
      </xdr:nvSpPr>
      <xdr:spPr>
        <a:xfrm>
          <a:off x="15621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162577</xdr:rowOff>
    </xdr:from>
    <xdr:ext cx="736600" cy="259045"/>
    <xdr:sp macro="" textlink="">
      <xdr:nvSpPr>
        <xdr:cNvPr id="330" name="テキスト ボックス 329"/>
        <xdr:cNvSpPr txBox="1"/>
      </xdr:nvSpPr>
      <xdr:spPr>
        <a:xfrm>
          <a:off x="15290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1" name="円/楕円 330"/>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2" name="テキスト ボックス 331"/>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12700</xdr:rowOff>
    </xdr:from>
    <xdr:to>
      <xdr:col>20</xdr:col>
      <xdr:colOff>209550</xdr:colOff>
      <xdr:row>34</xdr:row>
      <xdr:rowOff>114300</xdr:rowOff>
    </xdr:to>
    <xdr:sp macro="" textlink="">
      <xdr:nvSpPr>
        <xdr:cNvPr id="333" name="円/楕円 332"/>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124477</xdr:rowOff>
    </xdr:from>
    <xdr:ext cx="762000" cy="259045"/>
    <xdr:sp macro="" textlink="">
      <xdr:nvSpPr>
        <xdr:cNvPr id="334" name="テキスト ボックス 333"/>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158750</xdr:rowOff>
    </xdr:from>
    <xdr:to>
      <xdr:col>19</xdr:col>
      <xdr:colOff>6350</xdr:colOff>
      <xdr:row>34</xdr:row>
      <xdr:rowOff>88900</xdr:rowOff>
    </xdr:to>
    <xdr:sp macro="" textlink="">
      <xdr:nvSpPr>
        <xdr:cNvPr id="335" name="円/楕円 334"/>
        <xdr:cNvSpPr/>
      </xdr:nvSpPr>
      <xdr:spPr>
        <a:xfrm>
          <a:off x="12954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99077</xdr:rowOff>
    </xdr:from>
    <xdr:ext cx="762000" cy="259045"/>
    <xdr:sp macro="" textlink="">
      <xdr:nvSpPr>
        <xdr:cNvPr id="336" name="テキスト ボックス 335"/>
        <xdr:cNvSpPr txBox="1"/>
      </xdr:nvSpPr>
      <xdr:spPr>
        <a:xfrm>
          <a:off x="12623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適切な事業の選択・実施により、公債費に係る経常収支比率は</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％と類似団体の平均を下回っている。財政規模に見合った計画的な借入れを行うことにより引き続き低い水準を維持していく。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122428</xdr:rowOff>
    </xdr:to>
    <xdr:cxnSp macro="">
      <xdr:nvCxnSpPr>
        <xdr:cNvPr id="366" name="直線コネクタ 365"/>
        <xdr:cNvCxnSpPr/>
      </xdr:nvCxnSpPr>
      <xdr:spPr>
        <a:xfrm>
          <a:off x="3987800" y="131343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154432</xdr:rowOff>
    </xdr:to>
    <xdr:cxnSp macro="">
      <xdr:nvCxnSpPr>
        <xdr:cNvPr id="369" name="直線コネクタ 368"/>
        <xdr:cNvCxnSpPr/>
      </xdr:nvCxnSpPr>
      <xdr:spPr>
        <a:xfrm flipV="1">
          <a:off x="3098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154432</xdr:rowOff>
    </xdr:to>
    <xdr:cxnSp macro="">
      <xdr:nvCxnSpPr>
        <xdr:cNvPr id="372" name="直線コネクタ 371"/>
        <xdr:cNvCxnSpPr/>
      </xdr:nvCxnSpPr>
      <xdr:spPr>
        <a:xfrm>
          <a:off x="2209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136144</xdr:rowOff>
    </xdr:to>
    <xdr:cxnSp macro="">
      <xdr:nvCxnSpPr>
        <xdr:cNvPr id="375" name="直線コネクタ 374"/>
        <xdr:cNvCxnSpPr/>
      </xdr:nvCxnSpPr>
      <xdr:spPr>
        <a:xfrm>
          <a:off x="1320800" y="131389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5" name="円/楕円 384"/>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6"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7" name="円/楕円 38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8" name="テキスト ボックス 38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9" name="円/楕円 388"/>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90" name="テキスト ボックス 389"/>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1" name="円/楕円 390"/>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2" name="テキスト ボックス 391"/>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93" name="円/楕円 392"/>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4" name="テキスト ボックス 393"/>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60706</xdr:rowOff>
    </xdr:from>
    <xdr:to>
      <xdr:col>24</xdr:col>
      <xdr:colOff>31750</xdr:colOff>
      <xdr:row>79</xdr:row>
      <xdr:rowOff>138430</xdr:rowOff>
    </xdr:to>
    <xdr:cxnSp macro="">
      <xdr:nvCxnSpPr>
        <xdr:cNvPr id="425" name="直線コネクタ 424"/>
        <xdr:cNvCxnSpPr/>
      </xdr:nvCxnSpPr>
      <xdr:spPr>
        <a:xfrm>
          <a:off x="15671800" y="136052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28702</xdr:rowOff>
    </xdr:from>
    <xdr:to>
      <xdr:col>22</xdr:col>
      <xdr:colOff>565150</xdr:colOff>
      <xdr:row>79</xdr:row>
      <xdr:rowOff>60706</xdr:rowOff>
    </xdr:to>
    <xdr:cxnSp macro="">
      <xdr:nvCxnSpPr>
        <xdr:cNvPr id="428" name="直線コネクタ 427"/>
        <xdr:cNvCxnSpPr/>
      </xdr:nvCxnSpPr>
      <xdr:spPr>
        <a:xfrm>
          <a:off x="14782800" y="13573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28702</xdr:rowOff>
    </xdr:to>
    <xdr:cxnSp macro="">
      <xdr:nvCxnSpPr>
        <xdr:cNvPr id="431" name="直線コネクタ 430"/>
        <xdr:cNvCxnSpPr/>
      </xdr:nvCxnSpPr>
      <xdr:spPr>
        <a:xfrm>
          <a:off x="13893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136144</xdr:rowOff>
    </xdr:from>
    <xdr:to>
      <xdr:col>20</xdr:col>
      <xdr:colOff>158750</xdr:colOff>
      <xdr:row>78</xdr:row>
      <xdr:rowOff>145287</xdr:rowOff>
    </xdr:to>
    <xdr:cxnSp macro="">
      <xdr:nvCxnSpPr>
        <xdr:cNvPr id="434" name="直線コネクタ 433"/>
        <xdr:cNvCxnSpPr/>
      </xdr:nvCxnSpPr>
      <xdr:spPr>
        <a:xfrm flipV="1">
          <a:off x="13004800" y="13509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9906</xdr:rowOff>
    </xdr:from>
    <xdr:to>
      <xdr:col>22</xdr:col>
      <xdr:colOff>615950</xdr:colOff>
      <xdr:row>79</xdr:row>
      <xdr:rowOff>111506</xdr:rowOff>
    </xdr:to>
    <xdr:sp macro="" textlink="">
      <xdr:nvSpPr>
        <xdr:cNvPr id="446" name="円/楕円 445"/>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96283</xdr:rowOff>
    </xdr:from>
    <xdr:ext cx="736600" cy="259045"/>
    <xdr:sp macro="" textlink="">
      <xdr:nvSpPr>
        <xdr:cNvPr id="447" name="テキスト ボックス 446"/>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149352</xdr:rowOff>
    </xdr:from>
    <xdr:to>
      <xdr:col>21</xdr:col>
      <xdr:colOff>412750</xdr:colOff>
      <xdr:row>79</xdr:row>
      <xdr:rowOff>79502</xdr:rowOff>
    </xdr:to>
    <xdr:sp macro="" textlink="">
      <xdr:nvSpPr>
        <xdr:cNvPr id="448" name="円/楕円 447"/>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64279</xdr:rowOff>
    </xdr:from>
    <xdr:ext cx="762000" cy="259045"/>
    <xdr:sp macro="" textlink="">
      <xdr:nvSpPr>
        <xdr:cNvPr id="449" name="テキスト ボックス 448"/>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85344</xdr:rowOff>
    </xdr:from>
    <xdr:to>
      <xdr:col>20</xdr:col>
      <xdr:colOff>209550</xdr:colOff>
      <xdr:row>79</xdr:row>
      <xdr:rowOff>15494</xdr:rowOff>
    </xdr:to>
    <xdr:sp macro="" textlink="">
      <xdr:nvSpPr>
        <xdr:cNvPr id="450" name="円/楕円 449"/>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271</xdr:rowOff>
    </xdr:from>
    <xdr:ext cx="762000" cy="259045"/>
    <xdr:sp macro="" textlink="">
      <xdr:nvSpPr>
        <xdr:cNvPr id="451" name="テキスト ボックス 450"/>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52" name="円/楕円 451"/>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9414</xdr:rowOff>
    </xdr:from>
    <xdr:ext cx="762000" cy="259045"/>
    <xdr:sp macro="" textlink="">
      <xdr:nvSpPr>
        <xdr:cNvPr id="453" name="テキスト ボックス 452"/>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千葉県我孫子市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26296</xdr:rowOff>
    </xdr:from>
    <xdr:to>
      <xdr:col>4</xdr:col>
      <xdr:colOff>1117600</xdr:colOff>
      <xdr:row>16</xdr:row>
      <xdr:rowOff>38967</xdr:rowOff>
    </xdr:to>
    <xdr:cxnSp macro="">
      <xdr:nvCxnSpPr>
        <xdr:cNvPr id="52" name="直線コネクタ 51"/>
        <xdr:cNvCxnSpPr/>
      </xdr:nvCxnSpPr>
      <xdr:spPr bwMode="auto">
        <a:xfrm>
          <a:off x="5003800" y="2817121"/>
          <a:ext cx="6477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23744</xdr:rowOff>
    </xdr:from>
    <xdr:ext cx="762000" cy="259045"/>
    <xdr:sp macro="" textlink="">
      <xdr:nvSpPr>
        <xdr:cNvPr id="53" name="人口1人当たり決算額の推移平均値テキスト130"/>
        <xdr:cNvSpPr txBox="1"/>
      </xdr:nvSpPr>
      <xdr:spPr>
        <a:xfrm>
          <a:off x="5740400" y="2814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26296</xdr:rowOff>
    </xdr:from>
    <xdr:to>
      <xdr:col>4</xdr:col>
      <xdr:colOff>469900</xdr:colOff>
      <xdr:row>16</xdr:row>
      <xdr:rowOff>62448</xdr:rowOff>
    </xdr:to>
    <xdr:cxnSp macro="">
      <xdr:nvCxnSpPr>
        <xdr:cNvPr id="55" name="直線コネクタ 54"/>
        <xdr:cNvCxnSpPr/>
      </xdr:nvCxnSpPr>
      <xdr:spPr bwMode="auto">
        <a:xfrm flipV="1">
          <a:off x="4305300" y="2817121"/>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62448</xdr:rowOff>
    </xdr:from>
    <xdr:to>
      <xdr:col>3</xdr:col>
      <xdr:colOff>904875</xdr:colOff>
      <xdr:row>16</xdr:row>
      <xdr:rowOff>103628</xdr:rowOff>
    </xdr:to>
    <xdr:cxnSp macro="">
      <xdr:nvCxnSpPr>
        <xdr:cNvPr id="58" name="直線コネクタ 57"/>
        <xdr:cNvCxnSpPr/>
      </xdr:nvCxnSpPr>
      <xdr:spPr bwMode="auto">
        <a:xfrm flipV="1">
          <a:off x="3606800" y="2853273"/>
          <a:ext cx="698500" cy="4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88182</xdr:rowOff>
    </xdr:from>
    <xdr:to>
      <xdr:col>3</xdr:col>
      <xdr:colOff>206375</xdr:colOff>
      <xdr:row>16</xdr:row>
      <xdr:rowOff>103628</xdr:rowOff>
    </xdr:to>
    <xdr:cxnSp macro="">
      <xdr:nvCxnSpPr>
        <xdr:cNvPr id="61" name="直線コネクタ 60"/>
        <xdr:cNvCxnSpPr/>
      </xdr:nvCxnSpPr>
      <xdr:spPr bwMode="auto">
        <a:xfrm>
          <a:off x="2908300" y="2879007"/>
          <a:ext cx="698500" cy="1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159617</xdr:rowOff>
    </xdr:from>
    <xdr:to>
      <xdr:col>5</xdr:col>
      <xdr:colOff>34925</xdr:colOff>
      <xdr:row>16</xdr:row>
      <xdr:rowOff>89767</xdr:rowOff>
    </xdr:to>
    <xdr:sp macro="" textlink="">
      <xdr:nvSpPr>
        <xdr:cNvPr id="71" name="円/楕円 70"/>
        <xdr:cNvSpPr/>
      </xdr:nvSpPr>
      <xdr:spPr bwMode="auto">
        <a:xfrm>
          <a:off x="56007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4694</xdr:rowOff>
    </xdr:from>
    <xdr:ext cx="762000" cy="259045"/>
    <xdr:sp macro="" textlink="">
      <xdr:nvSpPr>
        <xdr:cNvPr id="72" name="人口1人当たり決算額の推移該当値テキスト130"/>
        <xdr:cNvSpPr txBox="1"/>
      </xdr:nvSpPr>
      <xdr:spPr>
        <a:xfrm>
          <a:off x="5740400" y="262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146946</xdr:rowOff>
    </xdr:from>
    <xdr:to>
      <xdr:col>4</xdr:col>
      <xdr:colOff>520700</xdr:colOff>
      <xdr:row>16</xdr:row>
      <xdr:rowOff>77096</xdr:rowOff>
    </xdr:to>
    <xdr:sp macro="" textlink="">
      <xdr:nvSpPr>
        <xdr:cNvPr id="73" name="円/楕円 72"/>
        <xdr:cNvSpPr/>
      </xdr:nvSpPr>
      <xdr:spPr bwMode="auto">
        <a:xfrm>
          <a:off x="49530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87273</xdr:rowOff>
    </xdr:from>
    <xdr:ext cx="736600" cy="259045"/>
    <xdr:sp macro="" textlink="">
      <xdr:nvSpPr>
        <xdr:cNvPr id="74" name="テキスト ボックス 73"/>
        <xdr:cNvSpPr txBox="1"/>
      </xdr:nvSpPr>
      <xdr:spPr>
        <a:xfrm>
          <a:off x="4622800" y="253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11648</xdr:rowOff>
    </xdr:from>
    <xdr:to>
      <xdr:col>3</xdr:col>
      <xdr:colOff>955675</xdr:colOff>
      <xdr:row>16</xdr:row>
      <xdr:rowOff>113248</xdr:rowOff>
    </xdr:to>
    <xdr:sp macro="" textlink="">
      <xdr:nvSpPr>
        <xdr:cNvPr id="75" name="円/楕円 74"/>
        <xdr:cNvSpPr/>
      </xdr:nvSpPr>
      <xdr:spPr bwMode="auto">
        <a:xfrm>
          <a:off x="4254500" y="280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98025</xdr:rowOff>
    </xdr:from>
    <xdr:ext cx="762000" cy="259045"/>
    <xdr:sp macro="" textlink="">
      <xdr:nvSpPr>
        <xdr:cNvPr id="76" name="テキスト ボックス 75"/>
        <xdr:cNvSpPr txBox="1"/>
      </xdr:nvSpPr>
      <xdr:spPr>
        <a:xfrm>
          <a:off x="3924300" y="288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52828</xdr:rowOff>
    </xdr:from>
    <xdr:to>
      <xdr:col>3</xdr:col>
      <xdr:colOff>257175</xdr:colOff>
      <xdr:row>16</xdr:row>
      <xdr:rowOff>154428</xdr:rowOff>
    </xdr:to>
    <xdr:sp macro="" textlink="">
      <xdr:nvSpPr>
        <xdr:cNvPr id="77" name="円/楕円 76"/>
        <xdr:cNvSpPr/>
      </xdr:nvSpPr>
      <xdr:spPr bwMode="auto">
        <a:xfrm>
          <a:off x="3556000" y="284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139205</xdr:rowOff>
    </xdr:from>
    <xdr:ext cx="762000" cy="259045"/>
    <xdr:sp macro="" textlink="">
      <xdr:nvSpPr>
        <xdr:cNvPr id="78" name="テキスト ボックス 77"/>
        <xdr:cNvSpPr txBox="1"/>
      </xdr:nvSpPr>
      <xdr:spPr>
        <a:xfrm>
          <a:off x="3225800" y="29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37382</xdr:rowOff>
    </xdr:from>
    <xdr:to>
      <xdr:col>2</xdr:col>
      <xdr:colOff>692150</xdr:colOff>
      <xdr:row>16</xdr:row>
      <xdr:rowOff>138982</xdr:rowOff>
    </xdr:to>
    <xdr:sp macro="" textlink="">
      <xdr:nvSpPr>
        <xdr:cNvPr id="79" name="円/楕円 78"/>
        <xdr:cNvSpPr/>
      </xdr:nvSpPr>
      <xdr:spPr bwMode="auto">
        <a:xfrm>
          <a:off x="2857500" y="2828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123759</xdr:rowOff>
    </xdr:from>
    <xdr:ext cx="762000" cy="259045"/>
    <xdr:sp macro="" textlink="">
      <xdr:nvSpPr>
        <xdr:cNvPr id="80" name="テキスト ボックス 79"/>
        <xdr:cNvSpPr txBox="1"/>
      </xdr:nvSpPr>
      <xdr:spPr>
        <a:xfrm>
          <a:off x="2527300" y="291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68674</xdr:rowOff>
    </xdr:from>
    <xdr:to>
      <xdr:col>4</xdr:col>
      <xdr:colOff>1117600</xdr:colOff>
      <xdr:row>37</xdr:row>
      <xdr:rowOff>83011</xdr:rowOff>
    </xdr:to>
    <xdr:cxnSp macro="">
      <xdr:nvCxnSpPr>
        <xdr:cNvPr id="115" name="直線コネクタ 114"/>
        <xdr:cNvCxnSpPr/>
      </xdr:nvCxnSpPr>
      <xdr:spPr bwMode="auto">
        <a:xfrm>
          <a:off x="5003800" y="7193374"/>
          <a:ext cx="647700" cy="14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68674</xdr:rowOff>
    </xdr:from>
    <xdr:to>
      <xdr:col>4</xdr:col>
      <xdr:colOff>469900</xdr:colOff>
      <xdr:row>37</xdr:row>
      <xdr:rowOff>116909</xdr:rowOff>
    </xdr:to>
    <xdr:cxnSp macro="">
      <xdr:nvCxnSpPr>
        <xdr:cNvPr id="118" name="直線コネクタ 117"/>
        <xdr:cNvCxnSpPr/>
      </xdr:nvCxnSpPr>
      <xdr:spPr bwMode="auto">
        <a:xfrm flipV="1">
          <a:off x="4305300" y="7193374"/>
          <a:ext cx="6985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44476</xdr:rowOff>
    </xdr:from>
    <xdr:to>
      <xdr:col>3</xdr:col>
      <xdr:colOff>904875</xdr:colOff>
      <xdr:row>37</xdr:row>
      <xdr:rowOff>116909</xdr:rowOff>
    </xdr:to>
    <xdr:cxnSp macro="">
      <xdr:nvCxnSpPr>
        <xdr:cNvPr id="121" name="直線コネクタ 120"/>
        <xdr:cNvCxnSpPr/>
      </xdr:nvCxnSpPr>
      <xdr:spPr bwMode="auto">
        <a:xfrm>
          <a:off x="3606800" y="7169176"/>
          <a:ext cx="698500" cy="7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44476</xdr:rowOff>
    </xdr:from>
    <xdr:to>
      <xdr:col>3</xdr:col>
      <xdr:colOff>206375</xdr:colOff>
      <xdr:row>37</xdr:row>
      <xdr:rowOff>82815</xdr:rowOff>
    </xdr:to>
    <xdr:cxnSp macro="">
      <xdr:nvCxnSpPr>
        <xdr:cNvPr id="124" name="直線コネクタ 123"/>
        <xdr:cNvCxnSpPr/>
      </xdr:nvCxnSpPr>
      <xdr:spPr bwMode="auto">
        <a:xfrm flipV="1">
          <a:off x="2908300" y="7169176"/>
          <a:ext cx="698500" cy="3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32211</xdr:rowOff>
    </xdr:from>
    <xdr:to>
      <xdr:col>5</xdr:col>
      <xdr:colOff>34925</xdr:colOff>
      <xdr:row>37</xdr:row>
      <xdr:rowOff>133811</xdr:rowOff>
    </xdr:to>
    <xdr:sp macro="" textlink="">
      <xdr:nvSpPr>
        <xdr:cNvPr id="134" name="円/楕円 133"/>
        <xdr:cNvSpPr/>
      </xdr:nvSpPr>
      <xdr:spPr bwMode="auto">
        <a:xfrm>
          <a:off x="5600700" y="715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4288</xdr:rowOff>
    </xdr:from>
    <xdr:ext cx="762000" cy="259045"/>
    <xdr:sp macro="" textlink="">
      <xdr:nvSpPr>
        <xdr:cNvPr id="135" name="人口1人当たり決算額の推移該当値テキスト445"/>
        <xdr:cNvSpPr txBox="1"/>
      </xdr:nvSpPr>
      <xdr:spPr>
        <a:xfrm>
          <a:off x="5740400" y="71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17874</xdr:rowOff>
    </xdr:from>
    <xdr:to>
      <xdr:col>4</xdr:col>
      <xdr:colOff>520700</xdr:colOff>
      <xdr:row>37</xdr:row>
      <xdr:rowOff>119474</xdr:rowOff>
    </xdr:to>
    <xdr:sp macro="" textlink="">
      <xdr:nvSpPr>
        <xdr:cNvPr id="136" name="円/楕円 135"/>
        <xdr:cNvSpPr/>
      </xdr:nvSpPr>
      <xdr:spPr bwMode="auto">
        <a:xfrm>
          <a:off x="4953000" y="714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104251</xdr:rowOff>
    </xdr:from>
    <xdr:ext cx="736600" cy="259045"/>
    <xdr:sp macro="" textlink="">
      <xdr:nvSpPr>
        <xdr:cNvPr id="137" name="テキスト ボックス 136"/>
        <xdr:cNvSpPr txBox="1"/>
      </xdr:nvSpPr>
      <xdr:spPr>
        <a:xfrm>
          <a:off x="4622800" y="7228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66109</xdr:rowOff>
    </xdr:from>
    <xdr:to>
      <xdr:col>3</xdr:col>
      <xdr:colOff>955675</xdr:colOff>
      <xdr:row>37</xdr:row>
      <xdr:rowOff>167709</xdr:rowOff>
    </xdr:to>
    <xdr:sp macro="" textlink="">
      <xdr:nvSpPr>
        <xdr:cNvPr id="138" name="円/楕円 137"/>
        <xdr:cNvSpPr/>
      </xdr:nvSpPr>
      <xdr:spPr bwMode="auto">
        <a:xfrm>
          <a:off x="4254500" y="719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152486</xdr:rowOff>
    </xdr:from>
    <xdr:ext cx="762000" cy="259045"/>
    <xdr:sp macro="" textlink="">
      <xdr:nvSpPr>
        <xdr:cNvPr id="139" name="テキスト ボックス 138"/>
        <xdr:cNvSpPr txBox="1"/>
      </xdr:nvSpPr>
      <xdr:spPr>
        <a:xfrm>
          <a:off x="3924300" y="727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165126</xdr:rowOff>
    </xdr:from>
    <xdr:to>
      <xdr:col>3</xdr:col>
      <xdr:colOff>257175</xdr:colOff>
      <xdr:row>37</xdr:row>
      <xdr:rowOff>95276</xdr:rowOff>
    </xdr:to>
    <xdr:sp macro="" textlink="">
      <xdr:nvSpPr>
        <xdr:cNvPr id="140" name="円/楕円 139"/>
        <xdr:cNvSpPr/>
      </xdr:nvSpPr>
      <xdr:spPr bwMode="auto">
        <a:xfrm>
          <a:off x="3556000" y="71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80053</xdr:rowOff>
    </xdr:from>
    <xdr:ext cx="762000" cy="259045"/>
    <xdr:sp macro="" textlink="">
      <xdr:nvSpPr>
        <xdr:cNvPr id="141" name="テキスト ボックス 140"/>
        <xdr:cNvSpPr txBox="1"/>
      </xdr:nvSpPr>
      <xdr:spPr>
        <a:xfrm>
          <a:off x="3225800" y="72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32015</xdr:rowOff>
    </xdr:from>
    <xdr:to>
      <xdr:col>2</xdr:col>
      <xdr:colOff>692150</xdr:colOff>
      <xdr:row>37</xdr:row>
      <xdr:rowOff>133615</xdr:rowOff>
    </xdr:to>
    <xdr:sp macro="" textlink="">
      <xdr:nvSpPr>
        <xdr:cNvPr id="142" name="円/楕円 141"/>
        <xdr:cNvSpPr/>
      </xdr:nvSpPr>
      <xdr:spPr bwMode="auto">
        <a:xfrm>
          <a:off x="2857500" y="715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118392</xdr:rowOff>
    </xdr:from>
    <xdr:ext cx="762000" cy="259045"/>
    <xdr:sp macro="" textlink="">
      <xdr:nvSpPr>
        <xdr:cNvPr id="143" name="テキスト ボックス 142"/>
        <xdr:cNvSpPr txBox="1"/>
      </xdr:nvSpPr>
      <xdr:spPr>
        <a:xfrm>
          <a:off x="2527300" y="72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97572</xdr:rowOff>
    </xdr:from>
    <xdr:to>
      <xdr:col>6</xdr:col>
      <xdr:colOff>511175</xdr:colOff>
      <xdr:row>33</xdr:row>
      <xdr:rowOff>98683</xdr:rowOff>
    </xdr:to>
    <xdr:cxnSp macro="">
      <xdr:nvCxnSpPr>
        <xdr:cNvPr id="63" name="直線コネクタ 62"/>
        <xdr:cNvCxnSpPr/>
      </xdr:nvCxnSpPr>
      <xdr:spPr>
        <a:xfrm flipV="1">
          <a:off x="3797300" y="5755422"/>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98683</xdr:rowOff>
    </xdr:from>
    <xdr:to>
      <xdr:col>5</xdr:col>
      <xdr:colOff>358775</xdr:colOff>
      <xdr:row>33</xdr:row>
      <xdr:rowOff>115893</xdr:rowOff>
    </xdr:to>
    <xdr:cxnSp macro="">
      <xdr:nvCxnSpPr>
        <xdr:cNvPr id="66" name="直線コネクタ 65"/>
        <xdr:cNvCxnSpPr/>
      </xdr:nvCxnSpPr>
      <xdr:spPr>
        <a:xfrm flipV="1">
          <a:off x="2908300" y="5756533"/>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98422</xdr:rowOff>
    </xdr:from>
    <xdr:to>
      <xdr:col>4</xdr:col>
      <xdr:colOff>155575</xdr:colOff>
      <xdr:row>33</xdr:row>
      <xdr:rowOff>115893</xdr:rowOff>
    </xdr:to>
    <xdr:cxnSp macro="">
      <xdr:nvCxnSpPr>
        <xdr:cNvPr id="69" name="直線コネクタ 68"/>
        <xdr:cNvCxnSpPr/>
      </xdr:nvCxnSpPr>
      <xdr:spPr>
        <a:xfrm>
          <a:off x="2019300" y="5756272"/>
          <a:ext cx="8890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93588</xdr:rowOff>
    </xdr:from>
    <xdr:to>
      <xdr:col>2</xdr:col>
      <xdr:colOff>638175</xdr:colOff>
      <xdr:row>33</xdr:row>
      <xdr:rowOff>98422</xdr:rowOff>
    </xdr:to>
    <xdr:cxnSp macro="">
      <xdr:nvCxnSpPr>
        <xdr:cNvPr id="72" name="直線コネクタ 71"/>
        <xdr:cNvCxnSpPr/>
      </xdr:nvCxnSpPr>
      <xdr:spPr>
        <a:xfrm>
          <a:off x="1130300" y="575143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46772</xdr:rowOff>
    </xdr:from>
    <xdr:to>
      <xdr:col>6</xdr:col>
      <xdr:colOff>561975</xdr:colOff>
      <xdr:row>33</xdr:row>
      <xdr:rowOff>148372</xdr:rowOff>
    </xdr:to>
    <xdr:sp macro="" textlink="">
      <xdr:nvSpPr>
        <xdr:cNvPr id="82" name="円/楕円 81"/>
        <xdr:cNvSpPr/>
      </xdr:nvSpPr>
      <xdr:spPr>
        <a:xfrm>
          <a:off x="45847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69649</xdr:rowOff>
    </xdr:from>
    <xdr:ext cx="534377" cy="259045"/>
    <xdr:sp macro="" textlink="">
      <xdr:nvSpPr>
        <xdr:cNvPr id="83" name="人件費該当値テキスト"/>
        <xdr:cNvSpPr txBox="1"/>
      </xdr:nvSpPr>
      <xdr:spPr>
        <a:xfrm>
          <a:off x="4686300" y="55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47883</xdr:rowOff>
    </xdr:from>
    <xdr:to>
      <xdr:col>5</xdr:col>
      <xdr:colOff>409575</xdr:colOff>
      <xdr:row>33</xdr:row>
      <xdr:rowOff>149483</xdr:rowOff>
    </xdr:to>
    <xdr:sp macro="" textlink="">
      <xdr:nvSpPr>
        <xdr:cNvPr id="84" name="円/楕円 83"/>
        <xdr:cNvSpPr/>
      </xdr:nvSpPr>
      <xdr:spPr>
        <a:xfrm>
          <a:off x="37465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166010</xdr:rowOff>
    </xdr:from>
    <xdr:ext cx="534377" cy="259045"/>
    <xdr:sp macro="" textlink="">
      <xdr:nvSpPr>
        <xdr:cNvPr id="85" name="テキスト ボックス 84"/>
        <xdr:cNvSpPr txBox="1"/>
      </xdr:nvSpPr>
      <xdr:spPr>
        <a:xfrm>
          <a:off x="3530111" y="54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65093</xdr:rowOff>
    </xdr:from>
    <xdr:to>
      <xdr:col>4</xdr:col>
      <xdr:colOff>206375</xdr:colOff>
      <xdr:row>33</xdr:row>
      <xdr:rowOff>166693</xdr:rowOff>
    </xdr:to>
    <xdr:sp macro="" textlink="">
      <xdr:nvSpPr>
        <xdr:cNvPr id="86" name="円/楕円 85"/>
        <xdr:cNvSpPr/>
      </xdr:nvSpPr>
      <xdr:spPr>
        <a:xfrm>
          <a:off x="2857500" y="57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11770</xdr:rowOff>
    </xdr:from>
    <xdr:ext cx="534377" cy="259045"/>
    <xdr:sp macro="" textlink="">
      <xdr:nvSpPr>
        <xdr:cNvPr id="87" name="テキスト ボックス 86"/>
        <xdr:cNvSpPr txBox="1"/>
      </xdr:nvSpPr>
      <xdr:spPr>
        <a:xfrm>
          <a:off x="2641111" y="54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47622</xdr:rowOff>
    </xdr:from>
    <xdr:to>
      <xdr:col>3</xdr:col>
      <xdr:colOff>3175</xdr:colOff>
      <xdr:row>33</xdr:row>
      <xdr:rowOff>149222</xdr:rowOff>
    </xdr:to>
    <xdr:sp macro="" textlink="">
      <xdr:nvSpPr>
        <xdr:cNvPr id="88" name="円/楕円 87"/>
        <xdr:cNvSpPr/>
      </xdr:nvSpPr>
      <xdr:spPr>
        <a:xfrm>
          <a:off x="1968500" y="57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165749</xdr:rowOff>
    </xdr:from>
    <xdr:ext cx="534377" cy="259045"/>
    <xdr:sp macro="" textlink="">
      <xdr:nvSpPr>
        <xdr:cNvPr id="89" name="テキスト ボックス 88"/>
        <xdr:cNvSpPr txBox="1"/>
      </xdr:nvSpPr>
      <xdr:spPr>
        <a:xfrm>
          <a:off x="1752111" y="54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42788</xdr:rowOff>
    </xdr:from>
    <xdr:to>
      <xdr:col>1</xdr:col>
      <xdr:colOff>485775</xdr:colOff>
      <xdr:row>33</xdr:row>
      <xdr:rowOff>144388</xdr:rowOff>
    </xdr:to>
    <xdr:sp macro="" textlink="">
      <xdr:nvSpPr>
        <xdr:cNvPr id="90" name="円/楕円 89"/>
        <xdr:cNvSpPr/>
      </xdr:nvSpPr>
      <xdr:spPr>
        <a:xfrm>
          <a:off x="1079500" y="57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160915</xdr:rowOff>
    </xdr:from>
    <xdr:ext cx="534377" cy="259045"/>
    <xdr:sp macro="" textlink="">
      <xdr:nvSpPr>
        <xdr:cNvPr id="91" name="テキスト ボックス 90"/>
        <xdr:cNvSpPr txBox="1"/>
      </xdr:nvSpPr>
      <xdr:spPr>
        <a:xfrm>
          <a:off x="863111" y="54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148570</xdr:rowOff>
    </xdr:from>
    <xdr:to>
      <xdr:col>6</xdr:col>
      <xdr:colOff>511175</xdr:colOff>
      <xdr:row>56</xdr:row>
      <xdr:rowOff>152798</xdr:rowOff>
    </xdr:to>
    <xdr:cxnSp macro="">
      <xdr:nvCxnSpPr>
        <xdr:cNvPr id="119" name="直線コネクタ 118"/>
        <xdr:cNvCxnSpPr/>
      </xdr:nvCxnSpPr>
      <xdr:spPr>
        <a:xfrm flipV="1">
          <a:off x="3797300" y="9749770"/>
          <a:ext cx="8382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152798</xdr:rowOff>
    </xdr:from>
    <xdr:to>
      <xdr:col>5</xdr:col>
      <xdr:colOff>358775</xdr:colOff>
      <xdr:row>57</xdr:row>
      <xdr:rowOff>112268</xdr:rowOff>
    </xdr:to>
    <xdr:cxnSp macro="">
      <xdr:nvCxnSpPr>
        <xdr:cNvPr id="122" name="直線コネクタ 121"/>
        <xdr:cNvCxnSpPr/>
      </xdr:nvCxnSpPr>
      <xdr:spPr>
        <a:xfrm flipV="1">
          <a:off x="2908300" y="9753998"/>
          <a:ext cx="889000" cy="1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112268</xdr:rowOff>
    </xdr:from>
    <xdr:to>
      <xdr:col>4</xdr:col>
      <xdr:colOff>155575</xdr:colOff>
      <xdr:row>57</xdr:row>
      <xdr:rowOff>151268</xdr:rowOff>
    </xdr:to>
    <xdr:cxnSp macro="">
      <xdr:nvCxnSpPr>
        <xdr:cNvPr id="125" name="直線コネクタ 124"/>
        <xdr:cNvCxnSpPr/>
      </xdr:nvCxnSpPr>
      <xdr:spPr>
        <a:xfrm flipV="1">
          <a:off x="2019300" y="9884918"/>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151268</xdr:rowOff>
    </xdr:from>
    <xdr:to>
      <xdr:col>2</xdr:col>
      <xdr:colOff>638175</xdr:colOff>
      <xdr:row>57</xdr:row>
      <xdr:rowOff>160320</xdr:rowOff>
    </xdr:to>
    <xdr:cxnSp macro="">
      <xdr:nvCxnSpPr>
        <xdr:cNvPr id="128" name="直線コネクタ 127"/>
        <xdr:cNvCxnSpPr/>
      </xdr:nvCxnSpPr>
      <xdr:spPr>
        <a:xfrm flipV="1">
          <a:off x="1130300" y="9923918"/>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97770</xdr:rowOff>
    </xdr:from>
    <xdr:to>
      <xdr:col>6</xdr:col>
      <xdr:colOff>561975</xdr:colOff>
      <xdr:row>57</xdr:row>
      <xdr:rowOff>27920</xdr:rowOff>
    </xdr:to>
    <xdr:sp macro="" textlink="">
      <xdr:nvSpPr>
        <xdr:cNvPr id="138" name="円/楕円 137"/>
        <xdr:cNvSpPr/>
      </xdr:nvSpPr>
      <xdr:spPr>
        <a:xfrm>
          <a:off x="4584700" y="96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120647</xdr:rowOff>
    </xdr:from>
    <xdr:ext cx="534377" cy="259045"/>
    <xdr:sp macro="" textlink="">
      <xdr:nvSpPr>
        <xdr:cNvPr id="139" name="物件費該当値テキスト"/>
        <xdr:cNvSpPr txBox="1"/>
      </xdr:nvSpPr>
      <xdr:spPr>
        <a:xfrm>
          <a:off x="4686300" y="9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101998</xdr:rowOff>
    </xdr:from>
    <xdr:to>
      <xdr:col>5</xdr:col>
      <xdr:colOff>409575</xdr:colOff>
      <xdr:row>57</xdr:row>
      <xdr:rowOff>32148</xdr:rowOff>
    </xdr:to>
    <xdr:sp macro="" textlink="">
      <xdr:nvSpPr>
        <xdr:cNvPr id="140" name="円/楕円 139"/>
        <xdr:cNvSpPr/>
      </xdr:nvSpPr>
      <xdr:spPr>
        <a:xfrm>
          <a:off x="37465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48675</xdr:rowOff>
    </xdr:from>
    <xdr:ext cx="534377" cy="259045"/>
    <xdr:sp macro="" textlink="">
      <xdr:nvSpPr>
        <xdr:cNvPr id="141" name="テキスト ボックス 140"/>
        <xdr:cNvSpPr txBox="1"/>
      </xdr:nvSpPr>
      <xdr:spPr>
        <a:xfrm>
          <a:off x="3530111" y="94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61468</xdr:rowOff>
    </xdr:from>
    <xdr:to>
      <xdr:col>4</xdr:col>
      <xdr:colOff>206375</xdr:colOff>
      <xdr:row>57</xdr:row>
      <xdr:rowOff>163068</xdr:rowOff>
    </xdr:to>
    <xdr:sp macro="" textlink="">
      <xdr:nvSpPr>
        <xdr:cNvPr id="142" name="円/楕円 141"/>
        <xdr:cNvSpPr/>
      </xdr:nvSpPr>
      <xdr:spPr>
        <a:xfrm>
          <a:off x="2857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154195</xdr:rowOff>
    </xdr:from>
    <xdr:ext cx="534377" cy="259045"/>
    <xdr:sp macro="" textlink="">
      <xdr:nvSpPr>
        <xdr:cNvPr id="143" name="テキスト ボックス 142"/>
        <xdr:cNvSpPr txBox="1"/>
      </xdr:nvSpPr>
      <xdr:spPr>
        <a:xfrm>
          <a:off x="2641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100468</xdr:rowOff>
    </xdr:from>
    <xdr:to>
      <xdr:col>3</xdr:col>
      <xdr:colOff>3175</xdr:colOff>
      <xdr:row>58</xdr:row>
      <xdr:rowOff>30618</xdr:rowOff>
    </xdr:to>
    <xdr:sp macro="" textlink="">
      <xdr:nvSpPr>
        <xdr:cNvPr id="144" name="円/楕円 143"/>
        <xdr:cNvSpPr/>
      </xdr:nvSpPr>
      <xdr:spPr>
        <a:xfrm>
          <a:off x="1968500" y="9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21745</xdr:rowOff>
    </xdr:from>
    <xdr:ext cx="534377" cy="259045"/>
    <xdr:sp macro="" textlink="">
      <xdr:nvSpPr>
        <xdr:cNvPr id="145" name="テキスト ボックス 144"/>
        <xdr:cNvSpPr txBox="1"/>
      </xdr:nvSpPr>
      <xdr:spPr>
        <a:xfrm>
          <a:off x="1752111" y="99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109520</xdr:rowOff>
    </xdr:from>
    <xdr:to>
      <xdr:col>1</xdr:col>
      <xdr:colOff>485775</xdr:colOff>
      <xdr:row>58</xdr:row>
      <xdr:rowOff>39670</xdr:rowOff>
    </xdr:to>
    <xdr:sp macro="" textlink="">
      <xdr:nvSpPr>
        <xdr:cNvPr id="146" name="円/楕円 145"/>
        <xdr:cNvSpPr/>
      </xdr:nvSpPr>
      <xdr:spPr>
        <a:xfrm>
          <a:off x="1079500" y="988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30797</xdr:rowOff>
    </xdr:from>
    <xdr:ext cx="534377" cy="259045"/>
    <xdr:sp macro="" textlink="">
      <xdr:nvSpPr>
        <xdr:cNvPr id="147" name="テキスト ボックス 146"/>
        <xdr:cNvSpPr txBox="1"/>
      </xdr:nvSpPr>
      <xdr:spPr>
        <a:xfrm>
          <a:off x="863111" y="9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25654</xdr:rowOff>
    </xdr:from>
    <xdr:to>
      <xdr:col>6</xdr:col>
      <xdr:colOff>511175</xdr:colOff>
      <xdr:row>78</xdr:row>
      <xdr:rowOff>32131</xdr:rowOff>
    </xdr:to>
    <xdr:cxnSp macro="">
      <xdr:nvCxnSpPr>
        <xdr:cNvPr id="176" name="直線コネクタ 175"/>
        <xdr:cNvCxnSpPr/>
      </xdr:nvCxnSpPr>
      <xdr:spPr>
        <a:xfrm>
          <a:off x="3797300" y="1339875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15494</xdr:rowOff>
    </xdr:from>
    <xdr:to>
      <xdr:col>5</xdr:col>
      <xdr:colOff>358775</xdr:colOff>
      <xdr:row>78</xdr:row>
      <xdr:rowOff>25654</xdr:rowOff>
    </xdr:to>
    <xdr:cxnSp macro="">
      <xdr:nvCxnSpPr>
        <xdr:cNvPr id="179" name="直線コネクタ 178"/>
        <xdr:cNvCxnSpPr/>
      </xdr:nvCxnSpPr>
      <xdr:spPr>
        <a:xfrm>
          <a:off x="2908300" y="1338859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8255</xdr:rowOff>
    </xdr:from>
    <xdr:to>
      <xdr:col>4</xdr:col>
      <xdr:colOff>155575</xdr:colOff>
      <xdr:row>78</xdr:row>
      <xdr:rowOff>15494</xdr:rowOff>
    </xdr:to>
    <xdr:cxnSp macro="">
      <xdr:nvCxnSpPr>
        <xdr:cNvPr id="182" name="直線コネクタ 181"/>
        <xdr:cNvCxnSpPr/>
      </xdr:nvCxnSpPr>
      <xdr:spPr>
        <a:xfrm>
          <a:off x="2019300" y="133813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8255</xdr:rowOff>
    </xdr:from>
    <xdr:to>
      <xdr:col>2</xdr:col>
      <xdr:colOff>638175</xdr:colOff>
      <xdr:row>78</xdr:row>
      <xdr:rowOff>22733</xdr:rowOff>
    </xdr:to>
    <xdr:cxnSp macro="">
      <xdr:nvCxnSpPr>
        <xdr:cNvPr id="185" name="直線コネクタ 184"/>
        <xdr:cNvCxnSpPr/>
      </xdr:nvCxnSpPr>
      <xdr:spPr>
        <a:xfrm flipV="1">
          <a:off x="1130300" y="133813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152781</xdr:rowOff>
    </xdr:from>
    <xdr:to>
      <xdr:col>6</xdr:col>
      <xdr:colOff>561975</xdr:colOff>
      <xdr:row>78</xdr:row>
      <xdr:rowOff>82931</xdr:rowOff>
    </xdr:to>
    <xdr:sp macro="" textlink="">
      <xdr:nvSpPr>
        <xdr:cNvPr id="195" name="円/楕円 194"/>
        <xdr:cNvSpPr/>
      </xdr:nvSpPr>
      <xdr:spPr>
        <a:xfrm>
          <a:off x="4584700" y="133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67708</xdr:rowOff>
    </xdr:from>
    <xdr:ext cx="469744" cy="259045"/>
    <xdr:sp macro="" textlink="">
      <xdr:nvSpPr>
        <xdr:cNvPr id="196" name="維持補修費該当値テキスト"/>
        <xdr:cNvSpPr txBox="1"/>
      </xdr:nvSpPr>
      <xdr:spPr>
        <a:xfrm>
          <a:off x="4686300" y="132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146304</xdr:rowOff>
    </xdr:from>
    <xdr:to>
      <xdr:col>5</xdr:col>
      <xdr:colOff>409575</xdr:colOff>
      <xdr:row>78</xdr:row>
      <xdr:rowOff>76454</xdr:rowOff>
    </xdr:to>
    <xdr:sp macro="" textlink="">
      <xdr:nvSpPr>
        <xdr:cNvPr id="197" name="円/楕円 196"/>
        <xdr:cNvSpPr/>
      </xdr:nvSpPr>
      <xdr:spPr>
        <a:xfrm>
          <a:off x="3746500" y="133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67581</xdr:rowOff>
    </xdr:from>
    <xdr:ext cx="469744" cy="259045"/>
    <xdr:sp macro="" textlink="">
      <xdr:nvSpPr>
        <xdr:cNvPr id="198" name="テキスト ボックス 197"/>
        <xdr:cNvSpPr txBox="1"/>
      </xdr:nvSpPr>
      <xdr:spPr>
        <a:xfrm>
          <a:off x="3562427" y="134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136144</xdr:rowOff>
    </xdr:from>
    <xdr:to>
      <xdr:col>4</xdr:col>
      <xdr:colOff>206375</xdr:colOff>
      <xdr:row>78</xdr:row>
      <xdr:rowOff>66294</xdr:rowOff>
    </xdr:to>
    <xdr:sp macro="" textlink="">
      <xdr:nvSpPr>
        <xdr:cNvPr id="199" name="円/楕円 198"/>
        <xdr:cNvSpPr/>
      </xdr:nvSpPr>
      <xdr:spPr>
        <a:xfrm>
          <a:off x="2857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57421</xdr:rowOff>
    </xdr:from>
    <xdr:ext cx="469744" cy="259045"/>
    <xdr:sp macro="" textlink="">
      <xdr:nvSpPr>
        <xdr:cNvPr id="200" name="テキスト ボックス 199"/>
        <xdr:cNvSpPr txBox="1"/>
      </xdr:nvSpPr>
      <xdr:spPr>
        <a:xfrm>
          <a:off x="2673427"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128905</xdr:rowOff>
    </xdr:from>
    <xdr:to>
      <xdr:col>3</xdr:col>
      <xdr:colOff>3175</xdr:colOff>
      <xdr:row>78</xdr:row>
      <xdr:rowOff>59055</xdr:rowOff>
    </xdr:to>
    <xdr:sp macro="" textlink="">
      <xdr:nvSpPr>
        <xdr:cNvPr id="201" name="円/楕円 200"/>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50182</xdr:rowOff>
    </xdr:from>
    <xdr:ext cx="469744" cy="259045"/>
    <xdr:sp macro="" textlink="">
      <xdr:nvSpPr>
        <xdr:cNvPr id="202" name="テキスト ボックス 201"/>
        <xdr:cNvSpPr txBox="1"/>
      </xdr:nvSpPr>
      <xdr:spPr>
        <a:xfrm>
          <a:off x="1784427"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143383</xdr:rowOff>
    </xdr:from>
    <xdr:to>
      <xdr:col>1</xdr:col>
      <xdr:colOff>485775</xdr:colOff>
      <xdr:row>78</xdr:row>
      <xdr:rowOff>73533</xdr:rowOff>
    </xdr:to>
    <xdr:sp macro="" textlink="">
      <xdr:nvSpPr>
        <xdr:cNvPr id="203" name="円/楕円 202"/>
        <xdr:cNvSpPr/>
      </xdr:nvSpPr>
      <xdr:spPr>
        <a:xfrm>
          <a:off x="1079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64660</xdr:rowOff>
    </xdr:from>
    <xdr:ext cx="469744" cy="259045"/>
    <xdr:sp macro="" textlink="">
      <xdr:nvSpPr>
        <xdr:cNvPr id="204" name="テキスト ボックス 203"/>
        <xdr:cNvSpPr txBox="1"/>
      </xdr:nvSpPr>
      <xdr:spPr>
        <a:xfrm>
          <a:off x="895427" y="134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72441</xdr:rowOff>
    </xdr:from>
    <xdr:to>
      <xdr:col>6</xdr:col>
      <xdr:colOff>511175</xdr:colOff>
      <xdr:row>98</xdr:row>
      <xdr:rowOff>140767</xdr:rowOff>
    </xdr:to>
    <xdr:cxnSp macro="">
      <xdr:nvCxnSpPr>
        <xdr:cNvPr id="234" name="直線コネクタ 233"/>
        <xdr:cNvCxnSpPr/>
      </xdr:nvCxnSpPr>
      <xdr:spPr>
        <a:xfrm flipV="1">
          <a:off x="3797300" y="16874541"/>
          <a:ext cx="8382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140767</xdr:rowOff>
    </xdr:from>
    <xdr:to>
      <xdr:col>5</xdr:col>
      <xdr:colOff>358775</xdr:colOff>
      <xdr:row>99</xdr:row>
      <xdr:rowOff>724</xdr:rowOff>
    </xdr:to>
    <xdr:cxnSp macro="">
      <xdr:nvCxnSpPr>
        <xdr:cNvPr id="237" name="直線コネクタ 236"/>
        <xdr:cNvCxnSpPr/>
      </xdr:nvCxnSpPr>
      <xdr:spPr>
        <a:xfrm flipV="1">
          <a:off x="2908300" y="16942867"/>
          <a:ext cx="8890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724</xdr:rowOff>
    </xdr:from>
    <xdr:to>
      <xdr:col>4</xdr:col>
      <xdr:colOff>155575</xdr:colOff>
      <xdr:row>99</xdr:row>
      <xdr:rowOff>62612</xdr:rowOff>
    </xdr:to>
    <xdr:cxnSp macro="">
      <xdr:nvCxnSpPr>
        <xdr:cNvPr id="240" name="直線コネクタ 239"/>
        <xdr:cNvCxnSpPr/>
      </xdr:nvCxnSpPr>
      <xdr:spPr>
        <a:xfrm flipV="1">
          <a:off x="2019300" y="16974274"/>
          <a:ext cx="889000" cy="6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62612</xdr:rowOff>
    </xdr:from>
    <xdr:to>
      <xdr:col>2</xdr:col>
      <xdr:colOff>638175</xdr:colOff>
      <xdr:row>99</xdr:row>
      <xdr:rowOff>90666</xdr:rowOff>
    </xdr:to>
    <xdr:cxnSp macro="">
      <xdr:nvCxnSpPr>
        <xdr:cNvPr id="243" name="直線コネクタ 242"/>
        <xdr:cNvCxnSpPr/>
      </xdr:nvCxnSpPr>
      <xdr:spPr>
        <a:xfrm flipV="1">
          <a:off x="1130300" y="17036162"/>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21641</xdr:rowOff>
    </xdr:from>
    <xdr:to>
      <xdr:col>6</xdr:col>
      <xdr:colOff>561975</xdr:colOff>
      <xdr:row>98</xdr:row>
      <xdr:rowOff>123241</xdr:rowOff>
    </xdr:to>
    <xdr:sp macro="" textlink="">
      <xdr:nvSpPr>
        <xdr:cNvPr id="253" name="円/楕円 252"/>
        <xdr:cNvSpPr/>
      </xdr:nvSpPr>
      <xdr:spPr>
        <a:xfrm>
          <a:off x="45847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68</xdr:rowOff>
    </xdr:from>
    <xdr:ext cx="534377" cy="259045"/>
    <xdr:sp macro="" textlink="">
      <xdr:nvSpPr>
        <xdr:cNvPr id="254" name="扶助費該当値テキスト"/>
        <xdr:cNvSpPr txBox="1"/>
      </xdr:nvSpPr>
      <xdr:spPr>
        <a:xfrm>
          <a:off x="4686300" y="168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89967</xdr:rowOff>
    </xdr:from>
    <xdr:to>
      <xdr:col>5</xdr:col>
      <xdr:colOff>409575</xdr:colOff>
      <xdr:row>99</xdr:row>
      <xdr:rowOff>20117</xdr:rowOff>
    </xdr:to>
    <xdr:sp macro="" textlink="">
      <xdr:nvSpPr>
        <xdr:cNvPr id="255" name="円/楕円 254"/>
        <xdr:cNvSpPr/>
      </xdr:nvSpPr>
      <xdr:spPr>
        <a:xfrm>
          <a:off x="3746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11244</xdr:rowOff>
    </xdr:from>
    <xdr:ext cx="534377" cy="259045"/>
    <xdr:sp macro="" textlink="">
      <xdr:nvSpPr>
        <xdr:cNvPr id="256" name="テキスト ボックス 255"/>
        <xdr:cNvSpPr txBox="1"/>
      </xdr:nvSpPr>
      <xdr:spPr>
        <a:xfrm>
          <a:off x="3530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121374</xdr:rowOff>
    </xdr:from>
    <xdr:to>
      <xdr:col>4</xdr:col>
      <xdr:colOff>206375</xdr:colOff>
      <xdr:row>99</xdr:row>
      <xdr:rowOff>51524</xdr:rowOff>
    </xdr:to>
    <xdr:sp macro="" textlink="">
      <xdr:nvSpPr>
        <xdr:cNvPr id="257" name="円/楕円 256"/>
        <xdr:cNvSpPr/>
      </xdr:nvSpPr>
      <xdr:spPr>
        <a:xfrm>
          <a:off x="2857500" y="169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42651</xdr:rowOff>
    </xdr:from>
    <xdr:ext cx="534377" cy="259045"/>
    <xdr:sp macro="" textlink="">
      <xdr:nvSpPr>
        <xdr:cNvPr id="258" name="テキスト ボックス 257"/>
        <xdr:cNvSpPr txBox="1"/>
      </xdr:nvSpPr>
      <xdr:spPr>
        <a:xfrm>
          <a:off x="2641111" y="170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11812</xdr:rowOff>
    </xdr:from>
    <xdr:to>
      <xdr:col>3</xdr:col>
      <xdr:colOff>3175</xdr:colOff>
      <xdr:row>99</xdr:row>
      <xdr:rowOff>113412</xdr:rowOff>
    </xdr:to>
    <xdr:sp macro="" textlink="">
      <xdr:nvSpPr>
        <xdr:cNvPr id="259" name="円/楕円 258"/>
        <xdr:cNvSpPr/>
      </xdr:nvSpPr>
      <xdr:spPr>
        <a:xfrm>
          <a:off x="1968500" y="169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104539</xdr:rowOff>
    </xdr:from>
    <xdr:ext cx="534377" cy="259045"/>
    <xdr:sp macro="" textlink="">
      <xdr:nvSpPr>
        <xdr:cNvPr id="260" name="テキスト ボックス 259"/>
        <xdr:cNvSpPr txBox="1"/>
      </xdr:nvSpPr>
      <xdr:spPr>
        <a:xfrm>
          <a:off x="1752111" y="170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39866</xdr:rowOff>
    </xdr:from>
    <xdr:to>
      <xdr:col>1</xdr:col>
      <xdr:colOff>485775</xdr:colOff>
      <xdr:row>99</xdr:row>
      <xdr:rowOff>141466</xdr:rowOff>
    </xdr:to>
    <xdr:sp macro="" textlink="">
      <xdr:nvSpPr>
        <xdr:cNvPr id="261" name="円/楕円 260"/>
        <xdr:cNvSpPr/>
      </xdr:nvSpPr>
      <xdr:spPr>
        <a:xfrm>
          <a:off x="1079500" y="170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132593</xdr:rowOff>
    </xdr:from>
    <xdr:ext cx="534377" cy="259045"/>
    <xdr:sp macro="" textlink="">
      <xdr:nvSpPr>
        <xdr:cNvPr id="262" name="テキスト ボックス 261"/>
        <xdr:cNvSpPr txBox="1"/>
      </xdr:nvSpPr>
      <xdr:spPr>
        <a:xfrm>
          <a:off x="863111" y="171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151519</xdr:rowOff>
    </xdr:from>
    <xdr:to>
      <xdr:col>15</xdr:col>
      <xdr:colOff>180975</xdr:colOff>
      <xdr:row>37</xdr:row>
      <xdr:rowOff>10290</xdr:rowOff>
    </xdr:to>
    <xdr:cxnSp macro="">
      <xdr:nvCxnSpPr>
        <xdr:cNvPr id="289" name="直線コネクタ 288"/>
        <xdr:cNvCxnSpPr/>
      </xdr:nvCxnSpPr>
      <xdr:spPr>
        <a:xfrm>
          <a:off x="9639300" y="6323719"/>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151519</xdr:rowOff>
    </xdr:from>
    <xdr:to>
      <xdr:col>14</xdr:col>
      <xdr:colOff>28575</xdr:colOff>
      <xdr:row>37</xdr:row>
      <xdr:rowOff>24783</xdr:rowOff>
    </xdr:to>
    <xdr:cxnSp macro="">
      <xdr:nvCxnSpPr>
        <xdr:cNvPr id="292" name="直線コネクタ 291"/>
        <xdr:cNvCxnSpPr/>
      </xdr:nvCxnSpPr>
      <xdr:spPr>
        <a:xfrm flipV="1">
          <a:off x="8750300" y="6323719"/>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18862</xdr:rowOff>
    </xdr:from>
    <xdr:to>
      <xdr:col>12</xdr:col>
      <xdr:colOff>511175</xdr:colOff>
      <xdr:row>37</xdr:row>
      <xdr:rowOff>24783</xdr:rowOff>
    </xdr:to>
    <xdr:cxnSp macro="">
      <xdr:nvCxnSpPr>
        <xdr:cNvPr id="295" name="直線コネクタ 294"/>
        <xdr:cNvCxnSpPr/>
      </xdr:nvCxnSpPr>
      <xdr:spPr>
        <a:xfrm>
          <a:off x="7861300" y="6362512"/>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18862</xdr:rowOff>
    </xdr:from>
    <xdr:to>
      <xdr:col>11</xdr:col>
      <xdr:colOff>307975</xdr:colOff>
      <xdr:row>37</xdr:row>
      <xdr:rowOff>57815</xdr:rowOff>
    </xdr:to>
    <xdr:cxnSp macro="">
      <xdr:nvCxnSpPr>
        <xdr:cNvPr id="298" name="直線コネクタ 297"/>
        <xdr:cNvCxnSpPr/>
      </xdr:nvCxnSpPr>
      <xdr:spPr>
        <a:xfrm flipV="1">
          <a:off x="6972300" y="636251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130940</xdr:rowOff>
    </xdr:from>
    <xdr:to>
      <xdr:col>15</xdr:col>
      <xdr:colOff>231775</xdr:colOff>
      <xdr:row>37</xdr:row>
      <xdr:rowOff>61090</xdr:rowOff>
    </xdr:to>
    <xdr:sp macro="" textlink="">
      <xdr:nvSpPr>
        <xdr:cNvPr id="308" name="円/楕円 307"/>
        <xdr:cNvSpPr/>
      </xdr:nvSpPr>
      <xdr:spPr>
        <a:xfrm>
          <a:off x="10426700" y="63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45867</xdr:rowOff>
    </xdr:from>
    <xdr:ext cx="534377" cy="259045"/>
    <xdr:sp macro="" textlink="">
      <xdr:nvSpPr>
        <xdr:cNvPr id="309" name="補助費等該当値テキスト"/>
        <xdr:cNvSpPr txBox="1"/>
      </xdr:nvSpPr>
      <xdr:spPr>
        <a:xfrm>
          <a:off x="10528300" y="62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100719</xdr:rowOff>
    </xdr:from>
    <xdr:to>
      <xdr:col>14</xdr:col>
      <xdr:colOff>79375</xdr:colOff>
      <xdr:row>37</xdr:row>
      <xdr:rowOff>30869</xdr:rowOff>
    </xdr:to>
    <xdr:sp macro="" textlink="">
      <xdr:nvSpPr>
        <xdr:cNvPr id="310" name="円/楕円 309"/>
        <xdr:cNvSpPr/>
      </xdr:nvSpPr>
      <xdr:spPr>
        <a:xfrm>
          <a:off x="9588500" y="62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21996</xdr:rowOff>
    </xdr:from>
    <xdr:ext cx="534377" cy="259045"/>
    <xdr:sp macro="" textlink="">
      <xdr:nvSpPr>
        <xdr:cNvPr id="311" name="テキスト ボックス 310"/>
        <xdr:cNvSpPr txBox="1"/>
      </xdr:nvSpPr>
      <xdr:spPr>
        <a:xfrm>
          <a:off x="9372111" y="63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145433</xdr:rowOff>
    </xdr:from>
    <xdr:to>
      <xdr:col>12</xdr:col>
      <xdr:colOff>561975</xdr:colOff>
      <xdr:row>37</xdr:row>
      <xdr:rowOff>75583</xdr:rowOff>
    </xdr:to>
    <xdr:sp macro="" textlink="">
      <xdr:nvSpPr>
        <xdr:cNvPr id="312" name="円/楕円 311"/>
        <xdr:cNvSpPr/>
      </xdr:nvSpPr>
      <xdr:spPr>
        <a:xfrm>
          <a:off x="8699500" y="63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66710</xdr:rowOff>
    </xdr:from>
    <xdr:ext cx="534377" cy="259045"/>
    <xdr:sp macro="" textlink="">
      <xdr:nvSpPr>
        <xdr:cNvPr id="313" name="テキスト ボックス 312"/>
        <xdr:cNvSpPr txBox="1"/>
      </xdr:nvSpPr>
      <xdr:spPr>
        <a:xfrm>
          <a:off x="8483111" y="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139512</xdr:rowOff>
    </xdr:from>
    <xdr:to>
      <xdr:col>11</xdr:col>
      <xdr:colOff>358775</xdr:colOff>
      <xdr:row>37</xdr:row>
      <xdr:rowOff>69662</xdr:rowOff>
    </xdr:to>
    <xdr:sp macro="" textlink="">
      <xdr:nvSpPr>
        <xdr:cNvPr id="314" name="円/楕円 313"/>
        <xdr:cNvSpPr/>
      </xdr:nvSpPr>
      <xdr:spPr>
        <a:xfrm>
          <a:off x="7810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60789</xdr:rowOff>
    </xdr:from>
    <xdr:ext cx="534377" cy="259045"/>
    <xdr:sp macro="" textlink="">
      <xdr:nvSpPr>
        <xdr:cNvPr id="315" name="テキスト ボックス 314"/>
        <xdr:cNvSpPr txBox="1"/>
      </xdr:nvSpPr>
      <xdr:spPr>
        <a:xfrm>
          <a:off x="7594111" y="6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7015</xdr:rowOff>
    </xdr:from>
    <xdr:to>
      <xdr:col>10</xdr:col>
      <xdr:colOff>155575</xdr:colOff>
      <xdr:row>37</xdr:row>
      <xdr:rowOff>108615</xdr:rowOff>
    </xdr:to>
    <xdr:sp macro="" textlink="">
      <xdr:nvSpPr>
        <xdr:cNvPr id="316" name="円/楕円 315"/>
        <xdr:cNvSpPr/>
      </xdr:nvSpPr>
      <xdr:spPr>
        <a:xfrm>
          <a:off x="6921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99742</xdr:rowOff>
    </xdr:from>
    <xdr:ext cx="534377" cy="259045"/>
    <xdr:sp macro="" textlink="">
      <xdr:nvSpPr>
        <xdr:cNvPr id="317" name="テキスト ボックス 316"/>
        <xdr:cNvSpPr txBox="1"/>
      </xdr:nvSpPr>
      <xdr:spPr>
        <a:xfrm>
          <a:off x="6705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110810</xdr:rowOff>
    </xdr:from>
    <xdr:to>
      <xdr:col>15</xdr:col>
      <xdr:colOff>180975</xdr:colOff>
      <xdr:row>57</xdr:row>
      <xdr:rowOff>132776</xdr:rowOff>
    </xdr:to>
    <xdr:cxnSp macro="">
      <xdr:nvCxnSpPr>
        <xdr:cNvPr id="348" name="直線コネクタ 347"/>
        <xdr:cNvCxnSpPr/>
      </xdr:nvCxnSpPr>
      <xdr:spPr>
        <a:xfrm>
          <a:off x="9639300" y="9883460"/>
          <a:ext cx="8382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110810</xdr:rowOff>
    </xdr:from>
    <xdr:to>
      <xdr:col>14</xdr:col>
      <xdr:colOff>28575</xdr:colOff>
      <xdr:row>57</xdr:row>
      <xdr:rowOff>168025</xdr:rowOff>
    </xdr:to>
    <xdr:cxnSp macro="">
      <xdr:nvCxnSpPr>
        <xdr:cNvPr id="351" name="直線コネクタ 350"/>
        <xdr:cNvCxnSpPr/>
      </xdr:nvCxnSpPr>
      <xdr:spPr>
        <a:xfrm flipV="1">
          <a:off x="8750300" y="988346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142062</xdr:rowOff>
    </xdr:from>
    <xdr:to>
      <xdr:col>12</xdr:col>
      <xdr:colOff>511175</xdr:colOff>
      <xdr:row>57</xdr:row>
      <xdr:rowOff>168025</xdr:rowOff>
    </xdr:to>
    <xdr:cxnSp macro="">
      <xdr:nvCxnSpPr>
        <xdr:cNvPr id="354" name="直線コネクタ 353"/>
        <xdr:cNvCxnSpPr/>
      </xdr:nvCxnSpPr>
      <xdr:spPr>
        <a:xfrm>
          <a:off x="7861300" y="9914712"/>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142062</xdr:rowOff>
    </xdr:from>
    <xdr:to>
      <xdr:col>11</xdr:col>
      <xdr:colOff>307975</xdr:colOff>
      <xdr:row>58</xdr:row>
      <xdr:rowOff>21873</xdr:rowOff>
    </xdr:to>
    <xdr:cxnSp macro="">
      <xdr:nvCxnSpPr>
        <xdr:cNvPr id="357" name="直線コネクタ 356"/>
        <xdr:cNvCxnSpPr/>
      </xdr:nvCxnSpPr>
      <xdr:spPr>
        <a:xfrm flipV="1">
          <a:off x="6972300" y="9914712"/>
          <a:ext cx="8890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81976</xdr:rowOff>
    </xdr:from>
    <xdr:to>
      <xdr:col>15</xdr:col>
      <xdr:colOff>231775</xdr:colOff>
      <xdr:row>58</xdr:row>
      <xdr:rowOff>12126</xdr:rowOff>
    </xdr:to>
    <xdr:sp macro="" textlink="">
      <xdr:nvSpPr>
        <xdr:cNvPr id="367" name="円/楕円 366"/>
        <xdr:cNvSpPr/>
      </xdr:nvSpPr>
      <xdr:spPr>
        <a:xfrm>
          <a:off x="10426700" y="98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60403</xdr:rowOff>
    </xdr:from>
    <xdr:ext cx="534377" cy="259045"/>
    <xdr:sp macro="" textlink="">
      <xdr:nvSpPr>
        <xdr:cNvPr id="368" name="普通建設事業費該当値テキスト"/>
        <xdr:cNvSpPr txBox="1"/>
      </xdr:nvSpPr>
      <xdr:spPr>
        <a:xfrm>
          <a:off x="10528300" y="983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60010</xdr:rowOff>
    </xdr:from>
    <xdr:to>
      <xdr:col>14</xdr:col>
      <xdr:colOff>79375</xdr:colOff>
      <xdr:row>57</xdr:row>
      <xdr:rowOff>161610</xdr:rowOff>
    </xdr:to>
    <xdr:sp macro="" textlink="">
      <xdr:nvSpPr>
        <xdr:cNvPr id="369" name="円/楕円 368"/>
        <xdr:cNvSpPr/>
      </xdr:nvSpPr>
      <xdr:spPr>
        <a:xfrm>
          <a:off x="9588500" y="98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152737</xdr:rowOff>
    </xdr:from>
    <xdr:ext cx="534377" cy="259045"/>
    <xdr:sp macro="" textlink="">
      <xdr:nvSpPr>
        <xdr:cNvPr id="370" name="テキスト ボックス 369"/>
        <xdr:cNvSpPr txBox="1"/>
      </xdr:nvSpPr>
      <xdr:spPr>
        <a:xfrm>
          <a:off x="9372111" y="9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117225</xdr:rowOff>
    </xdr:from>
    <xdr:to>
      <xdr:col>12</xdr:col>
      <xdr:colOff>561975</xdr:colOff>
      <xdr:row>58</xdr:row>
      <xdr:rowOff>47375</xdr:rowOff>
    </xdr:to>
    <xdr:sp macro="" textlink="">
      <xdr:nvSpPr>
        <xdr:cNvPr id="371" name="円/楕円 370"/>
        <xdr:cNvSpPr/>
      </xdr:nvSpPr>
      <xdr:spPr>
        <a:xfrm>
          <a:off x="8699500" y="988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38502</xdr:rowOff>
    </xdr:from>
    <xdr:ext cx="534377" cy="259045"/>
    <xdr:sp macro="" textlink="">
      <xdr:nvSpPr>
        <xdr:cNvPr id="372" name="テキスト ボックス 371"/>
        <xdr:cNvSpPr txBox="1"/>
      </xdr:nvSpPr>
      <xdr:spPr>
        <a:xfrm>
          <a:off x="8483111" y="998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91262</xdr:rowOff>
    </xdr:from>
    <xdr:to>
      <xdr:col>11</xdr:col>
      <xdr:colOff>358775</xdr:colOff>
      <xdr:row>58</xdr:row>
      <xdr:rowOff>21412</xdr:rowOff>
    </xdr:to>
    <xdr:sp macro="" textlink="">
      <xdr:nvSpPr>
        <xdr:cNvPr id="373" name="円/楕円 372"/>
        <xdr:cNvSpPr/>
      </xdr:nvSpPr>
      <xdr:spPr>
        <a:xfrm>
          <a:off x="7810500" y="98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12539</xdr:rowOff>
    </xdr:from>
    <xdr:ext cx="534377" cy="259045"/>
    <xdr:sp macro="" textlink="">
      <xdr:nvSpPr>
        <xdr:cNvPr id="374" name="テキスト ボックス 373"/>
        <xdr:cNvSpPr txBox="1"/>
      </xdr:nvSpPr>
      <xdr:spPr>
        <a:xfrm>
          <a:off x="7594111"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142523</xdr:rowOff>
    </xdr:from>
    <xdr:to>
      <xdr:col>10</xdr:col>
      <xdr:colOff>155575</xdr:colOff>
      <xdr:row>58</xdr:row>
      <xdr:rowOff>72673</xdr:rowOff>
    </xdr:to>
    <xdr:sp macro="" textlink="">
      <xdr:nvSpPr>
        <xdr:cNvPr id="375" name="円/楕円 374"/>
        <xdr:cNvSpPr/>
      </xdr:nvSpPr>
      <xdr:spPr>
        <a:xfrm>
          <a:off x="6921500" y="99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63800</xdr:rowOff>
    </xdr:from>
    <xdr:ext cx="534377" cy="259045"/>
    <xdr:sp macro="" textlink="">
      <xdr:nvSpPr>
        <xdr:cNvPr id="376" name="テキスト ボックス 375"/>
        <xdr:cNvSpPr txBox="1"/>
      </xdr:nvSpPr>
      <xdr:spPr>
        <a:xfrm>
          <a:off x="6705111" y="100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99771</xdr:rowOff>
    </xdr:from>
    <xdr:to>
      <xdr:col>15</xdr:col>
      <xdr:colOff>180975</xdr:colOff>
      <xdr:row>78</xdr:row>
      <xdr:rowOff>112801</xdr:rowOff>
    </xdr:to>
    <xdr:cxnSp macro="">
      <xdr:nvCxnSpPr>
        <xdr:cNvPr id="405" name="直線コネクタ 404"/>
        <xdr:cNvCxnSpPr/>
      </xdr:nvCxnSpPr>
      <xdr:spPr>
        <a:xfrm>
          <a:off x="9639300" y="13129971"/>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99771</xdr:rowOff>
    </xdr:from>
    <xdr:to>
      <xdr:col>14</xdr:col>
      <xdr:colOff>28575</xdr:colOff>
      <xdr:row>78</xdr:row>
      <xdr:rowOff>40260</xdr:rowOff>
    </xdr:to>
    <xdr:cxnSp macro="">
      <xdr:nvCxnSpPr>
        <xdr:cNvPr id="408" name="直線コネクタ 407"/>
        <xdr:cNvCxnSpPr/>
      </xdr:nvCxnSpPr>
      <xdr:spPr>
        <a:xfrm flipV="1">
          <a:off x="8750300" y="13129971"/>
          <a:ext cx="889000" cy="28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62001</xdr:rowOff>
    </xdr:from>
    <xdr:to>
      <xdr:col>15</xdr:col>
      <xdr:colOff>231775</xdr:colOff>
      <xdr:row>78</xdr:row>
      <xdr:rowOff>163601</xdr:rowOff>
    </xdr:to>
    <xdr:sp macro="" textlink="">
      <xdr:nvSpPr>
        <xdr:cNvPr id="418" name="円/楕円 417"/>
        <xdr:cNvSpPr/>
      </xdr:nvSpPr>
      <xdr:spPr>
        <a:xfrm>
          <a:off x="104267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148378</xdr:rowOff>
    </xdr:from>
    <xdr:ext cx="469744" cy="259045"/>
    <xdr:sp macro="" textlink="">
      <xdr:nvSpPr>
        <xdr:cNvPr id="419" name="普通建設事業費 （ うち新規整備　）該当値テキスト"/>
        <xdr:cNvSpPr txBox="1"/>
      </xdr:nvSpPr>
      <xdr:spPr>
        <a:xfrm>
          <a:off x="10528300" y="133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48971</xdr:rowOff>
    </xdr:from>
    <xdr:to>
      <xdr:col>14</xdr:col>
      <xdr:colOff>79375</xdr:colOff>
      <xdr:row>76</xdr:row>
      <xdr:rowOff>150571</xdr:rowOff>
    </xdr:to>
    <xdr:sp macro="" textlink="">
      <xdr:nvSpPr>
        <xdr:cNvPr id="420" name="円/楕円 419"/>
        <xdr:cNvSpPr/>
      </xdr:nvSpPr>
      <xdr:spPr>
        <a:xfrm>
          <a:off x="9588500" y="130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141698</xdr:rowOff>
    </xdr:from>
    <xdr:ext cx="534377" cy="259045"/>
    <xdr:sp macro="" textlink="">
      <xdr:nvSpPr>
        <xdr:cNvPr id="421" name="テキスト ボックス 420"/>
        <xdr:cNvSpPr txBox="1"/>
      </xdr:nvSpPr>
      <xdr:spPr>
        <a:xfrm>
          <a:off x="9372111" y="13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160910</xdr:rowOff>
    </xdr:from>
    <xdr:to>
      <xdr:col>12</xdr:col>
      <xdr:colOff>561975</xdr:colOff>
      <xdr:row>78</xdr:row>
      <xdr:rowOff>91060</xdr:rowOff>
    </xdr:to>
    <xdr:sp macro="" textlink="">
      <xdr:nvSpPr>
        <xdr:cNvPr id="422" name="円/楕円 421"/>
        <xdr:cNvSpPr/>
      </xdr:nvSpPr>
      <xdr:spPr>
        <a:xfrm>
          <a:off x="8699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82187</xdr:rowOff>
    </xdr:from>
    <xdr:ext cx="469744" cy="259045"/>
    <xdr:sp macro="" textlink="">
      <xdr:nvSpPr>
        <xdr:cNvPr id="423" name="テキスト ボックス 422"/>
        <xdr:cNvSpPr txBox="1"/>
      </xdr:nvSpPr>
      <xdr:spPr>
        <a:xfrm>
          <a:off x="8515427"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41427</xdr:rowOff>
    </xdr:from>
    <xdr:to>
      <xdr:col>15</xdr:col>
      <xdr:colOff>180975</xdr:colOff>
      <xdr:row>98</xdr:row>
      <xdr:rowOff>66091</xdr:rowOff>
    </xdr:to>
    <xdr:cxnSp macro="">
      <xdr:nvCxnSpPr>
        <xdr:cNvPr id="452" name="直線コネクタ 451"/>
        <xdr:cNvCxnSpPr/>
      </xdr:nvCxnSpPr>
      <xdr:spPr>
        <a:xfrm flipV="1">
          <a:off x="9639300" y="16843527"/>
          <a:ext cx="8382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22949</xdr:rowOff>
    </xdr:from>
    <xdr:to>
      <xdr:col>14</xdr:col>
      <xdr:colOff>28575</xdr:colOff>
      <xdr:row>98</xdr:row>
      <xdr:rowOff>66091</xdr:rowOff>
    </xdr:to>
    <xdr:cxnSp macro="">
      <xdr:nvCxnSpPr>
        <xdr:cNvPr id="455" name="直線コネクタ 454"/>
        <xdr:cNvCxnSpPr/>
      </xdr:nvCxnSpPr>
      <xdr:spPr>
        <a:xfrm>
          <a:off x="8750300" y="16825049"/>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162077</xdr:rowOff>
    </xdr:from>
    <xdr:to>
      <xdr:col>15</xdr:col>
      <xdr:colOff>231775</xdr:colOff>
      <xdr:row>98</xdr:row>
      <xdr:rowOff>92227</xdr:rowOff>
    </xdr:to>
    <xdr:sp macro="" textlink="">
      <xdr:nvSpPr>
        <xdr:cNvPr id="465" name="円/楕円 464"/>
        <xdr:cNvSpPr/>
      </xdr:nvSpPr>
      <xdr:spPr>
        <a:xfrm>
          <a:off x="10426700" y="167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140504</xdr:rowOff>
    </xdr:from>
    <xdr:ext cx="534377" cy="259045"/>
    <xdr:sp macro="" textlink="">
      <xdr:nvSpPr>
        <xdr:cNvPr id="466" name="普通建設事業費 （ うち更新整備　）該当値テキスト"/>
        <xdr:cNvSpPr txBox="1"/>
      </xdr:nvSpPr>
      <xdr:spPr>
        <a:xfrm>
          <a:off x="10528300" y="167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15291</xdr:rowOff>
    </xdr:from>
    <xdr:to>
      <xdr:col>14</xdr:col>
      <xdr:colOff>79375</xdr:colOff>
      <xdr:row>98</xdr:row>
      <xdr:rowOff>116891</xdr:rowOff>
    </xdr:to>
    <xdr:sp macro="" textlink="">
      <xdr:nvSpPr>
        <xdr:cNvPr id="467" name="円/楕円 466"/>
        <xdr:cNvSpPr/>
      </xdr:nvSpPr>
      <xdr:spPr>
        <a:xfrm>
          <a:off x="9588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108018</xdr:rowOff>
    </xdr:from>
    <xdr:ext cx="534377" cy="259045"/>
    <xdr:sp macro="" textlink="">
      <xdr:nvSpPr>
        <xdr:cNvPr id="468" name="テキスト ボックス 467"/>
        <xdr:cNvSpPr txBox="1"/>
      </xdr:nvSpPr>
      <xdr:spPr>
        <a:xfrm>
          <a:off x="9372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143599</xdr:rowOff>
    </xdr:from>
    <xdr:to>
      <xdr:col>12</xdr:col>
      <xdr:colOff>561975</xdr:colOff>
      <xdr:row>98</xdr:row>
      <xdr:rowOff>73749</xdr:rowOff>
    </xdr:to>
    <xdr:sp macro="" textlink="">
      <xdr:nvSpPr>
        <xdr:cNvPr id="469" name="円/楕円 468"/>
        <xdr:cNvSpPr/>
      </xdr:nvSpPr>
      <xdr:spPr>
        <a:xfrm>
          <a:off x="8699500" y="167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64876</xdr:rowOff>
    </xdr:from>
    <xdr:ext cx="534377" cy="259045"/>
    <xdr:sp macro="" textlink="">
      <xdr:nvSpPr>
        <xdr:cNvPr id="470" name="テキスト ボックス 469"/>
        <xdr:cNvSpPr txBox="1"/>
      </xdr:nvSpPr>
      <xdr:spPr>
        <a:xfrm>
          <a:off x="8483111" y="168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93980</xdr:rowOff>
    </xdr:from>
    <xdr:to>
      <xdr:col>23</xdr:col>
      <xdr:colOff>517525</xdr:colOff>
      <xdr:row>39</xdr:row>
      <xdr:rowOff>97572</xdr:rowOff>
    </xdr:to>
    <xdr:cxnSp macro="">
      <xdr:nvCxnSpPr>
        <xdr:cNvPr id="501" name="直線コネクタ 500"/>
        <xdr:cNvCxnSpPr/>
      </xdr:nvCxnSpPr>
      <xdr:spPr>
        <a:xfrm flipV="1">
          <a:off x="15481300" y="678053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80264</xdr:rowOff>
    </xdr:from>
    <xdr:to>
      <xdr:col>22</xdr:col>
      <xdr:colOff>365125</xdr:colOff>
      <xdr:row>39</xdr:row>
      <xdr:rowOff>97572</xdr:rowOff>
    </xdr:to>
    <xdr:cxnSp macro="">
      <xdr:nvCxnSpPr>
        <xdr:cNvPr id="504" name="直線コネクタ 503"/>
        <xdr:cNvCxnSpPr/>
      </xdr:nvCxnSpPr>
      <xdr:spPr>
        <a:xfrm>
          <a:off x="14592300" y="676681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39932</xdr:rowOff>
    </xdr:from>
    <xdr:to>
      <xdr:col>21</xdr:col>
      <xdr:colOff>161925</xdr:colOff>
      <xdr:row>39</xdr:row>
      <xdr:rowOff>80264</xdr:rowOff>
    </xdr:to>
    <xdr:cxnSp macro="">
      <xdr:nvCxnSpPr>
        <xdr:cNvPr id="507" name="直線コネクタ 506"/>
        <xdr:cNvCxnSpPr/>
      </xdr:nvCxnSpPr>
      <xdr:spPr>
        <a:xfrm>
          <a:off x="13703300" y="6555032"/>
          <a:ext cx="889000" cy="2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21971</xdr:rowOff>
    </xdr:from>
    <xdr:to>
      <xdr:col>19</xdr:col>
      <xdr:colOff>644525</xdr:colOff>
      <xdr:row>38</xdr:row>
      <xdr:rowOff>39932</xdr:rowOff>
    </xdr:to>
    <xdr:cxnSp macro="">
      <xdr:nvCxnSpPr>
        <xdr:cNvPr id="510" name="直線コネクタ 509"/>
        <xdr:cNvCxnSpPr/>
      </xdr:nvCxnSpPr>
      <xdr:spPr>
        <a:xfrm>
          <a:off x="12814300" y="6194171"/>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43180</xdr:rowOff>
    </xdr:from>
    <xdr:to>
      <xdr:col>23</xdr:col>
      <xdr:colOff>568325</xdr:colOff>
      <xdr:row>39</xdr:row>
      <xdr:rowOff>144780</xdr:rowOff>
    </xdr:to>
    <xdr:sp macro="" textlink="">
      <xdr:nvSpPr>
        <xdr:cNvPr id="520" name="円/楕円 519"/>
        <xdr:cNvSpPr/>
      </xdr:nvSpPr>
      <xdr:spPr>
        <a:xfrm>
          <a:off x="16268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129557</xdr:rowOff>
    </xdr:from>
    <xdr:ext cx="313932" cy="259045"/>
    <xdr:sp macro="" textlink="">
      <xdr:nvSpPr>
        <xdr:cNvPr id="521" name="災害復旧事業費該当値テキスト"/>
        <xdr:cNvSpPr txBox="1"/>
      </xdr:nvSpPr>
      <xdr:spPr>
        <a:xfrm>
          <a:off x="16370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46772</xdr:rowOff>
    </xdr:from>
    <xdr:to>
      <xdr:col>22</xdr:col>
      <xdr:colOff>415925</xdr:colOff>
      <xdr:row>39</xdr:row>
      <xdr:rowOff>148372</xdr:rowOff>
    </xdr:to>
    <xdr:sp macro="" textlink="">
      <xdr:nvSpPr>
        <xdr:cNvPr id="522" name="円/楕円 521"/>
        <xdr:cNvSpPr/>
      </xdr:nvSpPr>
      <xdr:spPr>
        <a:xfrm>
          <a:off x="1543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139499</xdr:rowOff>
    </xdr:from>
    <xdr:ext cx="249299" cy="259045"/>
    <xdr:sp macro="" textlink="">
      <xdr:nvSpPr>
        <xdr:cNvPr id="523" name="テキスト ボックス 522"/>
        <xdr:cNvSpPr txBox="1"/>
      </xdr:nvSpPr>
      <xdr:spPr>
        <a:xfrm>
          <a:off x="15356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29464</xdr:rowOff>
    </xdr:from>
    <xdr:to>
      <xdr:col>21</xdr:col>
      <xdr:colOff>212725</xdr:colOff>
      <xdr:row>39</xdr:row>
      <xdr:rowOff>131064</xdr:rowOff>
    </xdr:to>
    <xdr:sp macro="" textlink="">
      <xdr:nvSpPr>
        <xdr:cNvPr id="524" name="円/楕円 523"/>
        <xdr:cNvSpPr/>
      </xdr:nvSpPr>
      <xdr:spPr>
        <a:xfrm>
          <a:off x="14541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122191</xdr:rowOff>
    </xdr:from>
    <xdr:ext cx="378565" cy="259045"/>
    <xdr:sp macro="" textlink="">
      <xdr:nvSpPr>
        <xdr:cNvPr id="525" name="テキスト ボックス 524"/>
        <xdr:cNvSpPr txBox="1"/>
      </xdr:nvSpPr>
      <xdr:spPr>
        <a:xfrm>
          <a:off x="14403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160582</xdr:rowOff>
    </xdr:from>
    <xdr:to>
      <xdr:col>20</xdr:col>
      <xdr:colOff>9525</xdr:colOff>
      <xdr:row>38</xdr:row>
      <xdr:rowOff>90732</xdr:rowOff>
    </xdr:to>
    <xdr:sp macro="" textlink="">
      <xdr:nvSpPr>
        <xdr:cNvPr id="526" name="円/楕円 525"/>
        <xdr:cNvSpPr/>
      </xdr:nvSpPr>
      <xdr:spPr>
        <a:xfrm>
          <a:off x="13652500" y="65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107259</xdr:rowOff>
    </xdr:from>
    <xdr:ext cx="469744" cy="259045"/>
    <xdr:sp macro="" textlink="">
      <xdr:nvSpPr>
        <xdr:cNvPr id="527" name="テキスト ボックス 526"/>
        <xdr:cNvSpPr txBox="1"/>
      </xdr:nvSpPr>
      <xdr:spPr>
        <a:xfrm>
          <a:off x="13468427" y="62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142621</xdr:rowOff>
    </xdr:from>
    <xdr:to>
      <xdr:col>18</xdr:col>
      <xdr:colOff>492125</xdr:colOff>
      <xdr:row>36</xdr:row>
      <xdr:rowOff>72771</xdr:rowOff>
    </xdr:to>
    <xdr:sp macro="" textlink="">
      <xdr:nvSpPr>
        <xdr:cNvPr id="528" name="円/楕円 527"/>
        <xdr:cNvSpPr/>
      </xdr:nvSpPr>
      <xdr:spPr>
        <a:xfrm>
          <a:off x="12763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89298</xdr:rowOff>
    </xdr:from>
    <xdr:ext cx="469744" cy="259045"/>
    <xdr:sp macro="" textlink="">
      <xdr:nvSpPr>
        <xdr:cNvPr id="529" name="テキスト ボックス 528"/>
        <xdr:cNvSpPr txBox="1"/>
      </xdr:nvSpPr>
      <xdr:spPr>
        <a:xfrm>
          <a:off x="12579427" y="59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48389</xdr:rowOff>
    </xdr:from>
    <xdr:to>
      <xdr:col>23</xdr:col>
      <xdr:colOff>517525</xdr:colOff>
      <xdr:row>78</xdr:row>
      <xdr:rowOff>49440</xdr:rowOff>
    </xdr:to>
    <xdr:cxnSp macro="">
      <xdr:nvCxnSpPr>
        <xdr:cNvPr id="607" name="直線コネクタ 606"/>
        <xdr:cNvCxnSpPr/>
      </xdr:nvCxnSpPr>
      <xdr:spPr>
        <a:xfrm flipV="1">
          <a:off x="15481300" y="1342148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41799</xdr:rowOff>
    </xdr:from>
    <xdr:to>
      <xdr:col>22</xdr:col>
      <xdr:colOff>365125</xdr:colOff>
      <xdr:row>78</xdr:row>
      <xdr:rowOff>49440</xdr:rowOff>
    </xdr:to>
    <xdr:cxnSp macro="">
      <xdr:nvCxnSpPr>
        <xdr:cNvPr id="610" name="直線コネクタ 609"/>
        <xdr:cNvCxnSpPr/>
      </xdr:nvCxnSpPr>
      <xdr:spPr>
        <a:xfrm>
          <a:off x="14592300" y="1341489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41799</xdr:rowOff>
    </xdr:from>
    <xdr:to>
      <xdr:col>21</xdr:col>
      <xdr:colOff>161925</xdr:colOff>
      <xdr:row>78</xdr:row>
      <xdr:rowOff>43025</xdr:rowOff>
    </xdr:to>
    <xdr:cxnSp macro="">
      <xdr:nvCxnSpPr>
        <xdr:cNvPr id="613" name="直線コネクタ 612"/>
        <xdr:cNvCxnSpPr/>
      </xdr:nvCxnSpPr>
      <xdr:spPr>
        <a:xfrm flipV="1">
          <a:off x="13703300" y="13414899"/>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43025</xdr:rowOff>
    </xdr:from>
    <xdr:to>
      <xdr:col>19</xdr:col>
      <xdr:colOff>644525</xdr:colOff>
      <xdr:row>78</xdr:row>
      <xdr:rowOff>54714</xdr:rowOff>
    </xdr:to>
    <xdr:cxnSp macro="">
      <xdr:nvCxnSpPr>
        <xdr:cNvPr id="616" name="直線コネクタ 615"/>
        <xdr:cNvCxnSpPr/>
      </xdr:nvCxnSpPr>
      <xdr:spPr>
        <a:xfrm flipV="1">
          <a:off x="12814300" y="13416125"/>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169039</xdr:rowOff>
    </xdr:from>
    <xdr:to>
      <xdr:col>23</xdr:col>
      <xdr:colOff>568325</xdr:colOff>
      <xdr:row>78</xdr:row>
      <xdr:rowOff>99189</xdr:rowOff>
    </xdr:to>
    <xdr:sp macro="" textlink="">
      <xdr:nvSpPr>
        <xdr:cNvPr id="626" name="円/楕円 625"/>
        <xdr:cNvSpPr/>
      </xdr:nvSpPr>
      <xdr:spPr>
        <a:xfrm>
          <a:off x="16268700" y="1337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83966</xdr:rowOff>
    </xdr:from>
    <xdr:ext cx="534377" cy="259045"/>
    <xdr:sp macro="" textlink="">
      <xdr:nvSpPr>
        <xdr:cNvPr id="627" name="公債費該当値テキスト"/>
        <xdr:cNvSpPr txBox="1"/>
      </xdr:nvSpPr>
      <xdr:spPr>
        <a:xfrm>
          <a:off x="16370300" y="1328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170090</xdr:rowOff>
    </xdr:from>
    <xdr:to>
      <xdr:col>22</xdr:col>
      <xdr:colOff>415925</xdr:colOff>
      <xdr:row>78</xdr:row>
      <xdr:rowOff>100240</xdr:rowOff>
    </xdr:to>
    <xdr:sp macro="" textlink="">
      <xdr:nvSpPr>
        <xdr:cNvPr id="628" name="円/楕円 627"/>
        <xdr:cNvSpPr/>
      </xdr:nvSpPr>
      <xdr:spPr>
        <a:xfrm>
          <a:off x="15430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91367</xdr:rowOff>
    </xdr:from>
    <xdr:ext cx="534377" cy="259045"/>
    <xdr:sp macro="" textlink="">
      <xdr:nvSpPr>
        <xdr:cNvPr id="629" name="テキスト ボックス 628"/>
        <xdr:cNvSpPr txBox="1"/>
      </xdr:nvSpPr>
      <xdr:spPr>
        <a:xfrm>
          <a:off x="15214111" y="1346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162449</xdr:rowOff>
    </xdr:from>
    <xdr:to>
      <xdr:col>21</xdr:col>
      <xdr:colOff>212725</xdr:colOff>
      <xdr:row>78</xdr:row>
      <xdr:rowOff>92599</xdr:rowOff>
    </xdr:to>
    <xdr:sp macro="" textlink="">
      <xdr:nvSpPr>
        <xdr:cNvPr id="630" name="円/楕円 629"/>
        <xdr:cNvSpPr/>
      </xdr:nvSpPr>
      <xdr:spPr>
        <a:xfrm>
          <a:off x="14541500" y="133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83726</xdr:rowOff>
    </xdr:from>
    <xdr:ext cx="534377" cy="259045"/>
    <xdr:sp macro="" textlink="">
      <xdr:nvSpPr>
        <xdr:cNvPr id="631" name="テキスト ボックス 630"/>
        <xdr:cNvSpPr txBox="1"/>
      </xdr:nvSpPr>
      <xdr:spPr>
        <a:xfrm>
          <a:off x="14325111" y="1345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163675</xdr:rowOff>
    </xdr:from>
    <xdr:to>
      <xdr:col>20</xdr:col>
      <xdr:colOff>9525</xdr:colOff>
      <xdr:row>78</xdr:row>
      <xdr:rowOff>93825</xdr:rowOff>
    </xdr:to>
    <xdr:sp macro="" textlink="">
      <xdr:nvSpPr>
        <xdr:cNvPr id="632" name="円/楕円 631"/>
        <xdr:cNvSpPr/>
      </xdr:nvSpPr>
      <xdr:spPr>
        <a:xfrm>
          <a:off x="13652500" y="133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84952</xdr:rowOff>
    </xdr:from>
    <xdr:ext cx="534377" cy="259045"/>
    <xdr:sp macro="" textlink="">
      <xdr:nvSpPr>
        <xdr:cNvPr id="633" name="テキスト ボックス 632"/>
        <xdr:cNvSpPr txBox="1"/>
      </xdr:nvSpPr>
      <xdr:spPr>
        <a:xfrm>
          <a:off x="13436111" y="134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3914</xdr:rowOff>
    </xdr:from>
    <xdr:to>
      <xdr:col>18</xdr:col>
      <xdr:colOff>492125</xdr:colOff>
      <xdr:row>78</xdr:row>
      <xdr:rowOff>105514</xdr:rowOff>
    </xdr:to>
    <xdr:sp macro="" textlink="">
      <xdr:nvSpPr>
        <xdr:cNvPr id="634" name="円/楕円 633"/>
        <xdr:cNvSpPr/>
      </xdr:nvSpPr>
      <xdr:spPr>
        <a:xfrm>
          <a:off x="12763500" y="133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96641</xdr:rowOff>
    </xdr:from>
    <xdr:ext cx="534377" cy="259045"/>
    <xdr:sp macro="" textlink="">
      <xdr:nvSpPr>
        <xdr:cNvPr id="635" name="テキスト ボックス 634"/>
        <xdr:cNvSpPr txBox="1"/>
      </xdr:nvSpPr>
      <xdr:spPr>
        <a:xfrm>
          <a:off x="12547111" y="134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140005</xdr:rowOff>
    </xdr:from>
    <xdr:to>
      <xdr:col>23</xdr:col>
      <xdr:colOff>517525</xdr:colOff>
      <xdr:row>98</xdr:row>
      <xdr:rowOff>166294</xdr:rowOff>
    </xdr:to>
    <xdr:cxnSp macro="">
      <xdr:nvCxnSpPr>
        <xdr:cNvPr id="664" name="直線コネクタ 663"/>
        <xdr:cNvCxnSpPr/>
      </xdr:nvCxnSpPr>
      <xdr:spPr>
        <a:xfrm>
          <a:off x="15481300" y="16770655"/>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140005</xdr:rowOff>
    </xdr:from>
    <xdr:to>
      <xdr:col>22</xdr:col>
      <xdr:colOff>365125</xdr:colOff>
      <xdr:row>98</xdr:row>
      <xdr:rowOff>92075</xdr:rowOff>
    </xdr:to>
    <xdr:cxnSp macro="">
      <xdr:nvCxnSpPr>
        <xdr:cNvPr id="667" name="直線コネクタ 666"/>
        <xdr:cNvCxnSpPr/>
      </xdr:nvCxnSpPr>
      <xdr:spPr>
        <a:xfrm flipV="1">
          <a:off x="14592300" y="16770655"/>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92075</xdr:rowOff>
    </xdr:from>
    <xdr:to>
      <xdr:col>21</xdr:col>
      <xdr:colOff>161925</xdr:colOff>
      <xdr:row>98</xdr:row>
      <xdr:rowOff>108458</xdr:rowOff>
    </xdr:to>
    <xdr:cxnSp macro="">
      <xdr:nvCxnSpPr>
        <xdr:cNvPr id="670" name="直線コネクタ 669"/>
        <xdr:cNvCxnSpPr/>
      </xdr:nvCxnSpPr>
      <xdr:spPr>
        <a:xfrm flipV="1">
          <a:off x="13703300" y="1689417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168923</xdr:rowOff>
    </xdr:from>
    <xdr:to>
      <xdr:col>19</xdr:col>
      <xdr:colOff>644525</xdr:colOff>
      <xdr:row>98</xdr:row>
      <xdr:rowOff>108458</xdr:rowOff>
    </xdr:to>
    <xdr:cxnSp macro="">
      <xdr:nvCxnSpPr>
        <xdr:cNvPr id="673" name="直線コネクタ 672"/>
        <xdr:cNvCxnSpPr/>
      </xdr:nvCxnSpPr>
      <xdr:spPr>
        <a:xfrm>
          <a:off x="12814300" y="16456673"/>
          <a:ext cx="889000" cy="4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115494</xdr:rowOff>
    </xdr:from>
    <xdr:to>
      <xdr:col>23</xdr:col>
      <xdr:colOff>568325</xdr:colOff>
      <xdr:row>99</xdr:row>
      <xdr:rowOff>45644</xdr:rowOff>
    </xdr:to>
    <xdr:sp macro="" textlink="">
      <xdr:nvSpPr>
        <xdr:cNvPr id="683" name="円/楕円 682"/>
        <xdr:cNvSpPr/>
      </xdr:nvSpPr>
      <xdr:spPr>
        <a:xfrm>
          <a:off x="162687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30421</xdr:rowOff>
    </xdr:from>
    <xdr:ext cx="469744" cy="259045"/>
    <xdr:sp macro="" textlink="">
      <xdr:nvSpPr>
        <xdr:cNvPr id="684" name="積立金該当値テキスト"/>
        <xdr:cNvSpPr txBox="1"/>
      </xdr:nvSpPr>
      <xdr:spPr>
        <a:xfrm>
          <a:off x="16370300" y="168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89205</xdr:rowOff>
    </xdr:from>
    <xdr:to>
      <xdr:col>22</xdr:col>
      <xdr:colOff>415925</xdr:colOff>
      <xdr:row>98</xdr:row>
      <xdr:rowOff>19355</xdr:rowOff>
    </xdr:to>
    <xdr:sp macro="" textlink="">
      <xdr:nvSpPr>
        <xdr:cNvPr id="685" name="円/楕円 684"/>
        <xdr:cNvSpPr/>
      </xdr:nvSpPr>
      <xdr:spPr>
        <a:xfrm>
          <a:off x="154305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10482</xdr:rowOff>
    </xdr:from>
    <xdr:ext cx="469744" cy="259045"/>
    <xdr:sp macro="" textlink="">
      <xdr:nvSpPr>
        <xdr:cNvPr id="686" name="テキスト ボックス 685"/>
        <xdr:cNvSpPr txBox="1"/>
      </xdr:nvSpPr>
      <xdr:spPr>
        <a:xfrm>
          <a:off x="15246427" y="168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41275</xdr:rowOff>
    </xdr:from>
    <xdr:to>
      <xdr:col>21</xdr:col>
      <xdr:colOff>212725</xdr:colOff>
      <xdr:row>98</xdr:row>
      <xdr:rowOff>142875</xdr:rowOff>
    </xdr:to>
    <xdr:sp macro="" textlink="">
      <xdr:nvSpPr>
        <xdr:cNvPr id="687" name="円/楕円 686"/>
        <xdr:cNvSpPr/>
      </xdr:nvSpPr>
      <xdr:spPr>
        <a:xfrm>
          <a:off x="14541500" y="16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134002</xdr:rowOff>
    </xdr:from>
    <xdr:ext cx="469744" cy="259045"/>
    <xdr:sp macro="" textlink="">
      <xdr:nvSpPr>
        <xdr:cNvPr id="688" name="テキスト ボックス 687"/>
        <xdr:cNvSpPr txBox="1"/>
      </xdr:nvSpPr>
      <xdr:spPr>
        <a:xfrm>
          <a:off x="14357427" y="1693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57658</xdr:rowOff>
    </xdr:from>
    <xdr:to>
      <xdr:col>20</xdr:col>
      <xdr:colOff>9525</xdr:colOff>
      <xdr:row>98</xdr:row>
      <xdr:rowOff>159258</xdr:rowOff>
    </xdr:to>
    <xdr:sp macro="" textlink="">
      <xdr:nvSpPr>
        <xdr:cNvPr id="689" name="円/楕円 688"/>
        <xdr:cNvSpPr/>
      </xdr:nvSpPr>
      <xdr:spPr>
        <a:xfrm>
          <a:off x="13652500" y="16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150385</xdr:rowOff>
    </xdr:from>
    <xdr:ext cx="469744" cy="259045"/>
    <xdr:sp macro="" textlink="">
      <xdr:nvSpPr>
        <xdr:cNvPr id="690" name="テキスト ボックス 689"/>
        <xdr:cNvSpPr txBox="1"/>
      </xdr:nvSpPr>
      <xdr:spPr>
        <a:xfrm>
          <a:off x="13468427"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118123</xdr:rowOff>
    </xdr:from>
    <xdr:to>
      <xdr:col>18</xdr:col>
      <xdr:colOff>492125</xdr:colOff>
      <xdr:row>96</xdr:row>
      <xdr:rowOff>48273</xdr:rowOff>
    </xdr:to>
    <xdr:sp macro="" textlink="">
      <xdr:nvSpPr>
        <xdr:cNvPr id="691" name="円/楕円 690"/>
        <xdr:cNvSpPr/>
      </xdr:nvSpPr>
      <xdr:spPr>
        <a:xfrm>
          <a:off x="12763500" y="164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64800</xdr:rowOff>
    </xdr:from>
    <xdr:ext cx="534377" cy="259045"/>
    <xdr:sp macro="" textlink="">
      <xdr:nvSpPr>
        <xdr:cNvPr id="692" name="テキスト ボックス 691"/>
        <xdr:cNvSpPr txBox="1"/>
      </xdr:nvSpPr>
      <xdr:spPr>
        <a:xfrm>
          <a:off x="12547111" y="161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126212</xdr:rowOff>
    </xdr:from>
    <xdr:to>
      <xdr:col>32</xdr:col>
      <xdr:colOff>187325</xdr:colOff>
      <xdr:row>38</xdr:row>
      <xdr:rowOff>126898</xdr:rowOff>
    </xdr:to>
    <xdr:cxnSp macro="">
      <xdr:nvCxnSpPr>
        <xdr:cNvPr id="719" name="直線コネクタ 718"/>
        <xdr:cNvCxnSpPr/>
      </xdr:nvCxnSpPr>
      <xdr:spPr>
        <a:xfrm flipV="1">
          <a:off x="21323300" y="664131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124613</xdr:rowOff>
    </xdr:from>
    <xdr:to>
      <xdr:col>31</xdr:col>
      <xdr:colOff>34925</xdr:colOff>
      <xdr:row>38</xdr:row>
      <xdr:rowOff>126898</xdr:rowOff>
    </xdr:to>
    <xdr:cxnSp macro="">
      <xdr:nvCxnSpPr>
        <xdr:cNvPr id="722" name="直線コネクタ 721"/>
        <xdr:cNvCxnSpPr/>
      </xdr:nvCxnSpPr>
      <xdr:spPr>
        <a:xfrm>
          <a:off x="20434300" y="66397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117069</xdr:rowOff>
    </xdr:from>
    <xdr:to>
      <xdr:col>29</xdr:col>
      <xdr:colOff>517525</xdr:colOff>
      <xdr:row>38</xdr:row>
      <xdr:rowOff>124613</xdr:rowOff>
    </xdr:to>
    <xdr:cxnSp macro="">
      <xdr:nvCxnSpPr>
        <xdr:cNvPr id="725" name="直線コネクタ 724"/>
        <xdr:cNvCxnSpPr/>
      </xdr:nvCxnSpPr>
      <xdr:spPr>
        <a:xfrm>
          <a:off x="19545300" y="66321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117069</xdr:rowOff>
    </xdr:from>
    <xdr:to>
      <xdr:col>28</xdr:col>
      <xdr:colOff>314325</xdr:colOff>
      <xdr:row>38</xdr:row>
      <xdr:rowOff>119583</xdr:rowOff>
    </xdr:to>
    <xdr:cxnSp macro="">
      <xdr:nvCxnSpPr>
        <xdr:cNvPr id="728" name="直線コネクタ 727"/>
        <xdr:cNvCxnSpPr/>
      </xdr:nvCxnSpPr>
      <xdr:spPr>
        <a:xfrm flipV="1">
          <a:off x="18656300" y="663216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75412</xdr:rowOff>
    </xdr:from>
    <xdr:to>
      <xdr:col>32</xdr:col>
      <xdr:colOff>238125</xdr:colOff>
      <xdr:row>39</xdr:row>
      <xdr:rowOff>5562</xdr:rowOff>
    </xdr:to>
    <xdr:sp macro="" textlink="">
      <xdr:nvSpPr>
        <xdr:cNvPr id="738" name="円/楕円 737"/>
        <xdr:cNvSpPr/>
      </xdr:nvSpPr>
      <xdr:spPr>
        <a:xfrm>
          <a:off x="221107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161789</xdr:rowOff>
    </xdr:from>
    <xdr:ext cx="313932" cy="259045"/>
    <xdr:sp macro="" textlink="">
      <xdr:nvSpPr>
        <xdr:cNvPr id="739" name="投資及び出資金該当値テキスト"/>
        <xdr:cNvSpPr txBox="1"/>
      </xdr:nvSpPr>
      <xdr:spPr>
        <a:xfrm>
          <a:off x="22212300" y="6505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76098</xdr:rowOff>
    </xdr:from>
    <xdr:to>
      <xdr:col>31</xdr:col>
      <xdr:colOff>85725</xdr:colOff>
      <xdr:row>39</xdr:row>
      <xdr:rowOff>6248</xdr:rowOff>
    </xdr:to>
    <xdr:sp macro="" textlink="">
      <xdr:nvSpPr>
        <xdr:cNvPr id="740" name="円/楕円 739"/>
        <xdr:cNvSpPr/>
      </xdr:nvSpPr>
      <xdr:spPr>
        <a:xfrm>
          <a:off x="21272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168825</xdr:rowOff>
    </xdr:from>
    <xdr:ext cx="313932" cy="259045"/>
    <xdr:sp macro="" textlink="">
      <xdr:nvSpPr>
        <xdr:cNvPr id="741" name="テキスト ボックス 740"/>
        <xdr:cNvSpPr txBox="1"/>
      </xdr:nvSpPr>
      <xdr:spPr>
        <a:xfrm>
          <a:off x="21166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73813</xdr:rowOff>
    </xdr:from>
    <xdr:to>
      <xdr:col>29</xdr:col>
      <xdr:colOff>568325</xdr:colOff>
      <xdr:row>39</xdr:row>
      <xdr:rowOff>3963</xdr:rowOff>
    </xdr:to>
    <xdr:sp macro="" textlink="">
      <xdr:nvSpPr>
        <xdr:cNvPr id="742" name="円/楕円 741"/>
        <xdr:cNvSpPr/>
      </xdr:nvSpPr>
      <xdr:spPr>
        <a:xfrm>
          <a:off x="2038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166540</xdr:rowOff>
    </xdr:from>
    <xdr:ext cx="313932" cy="259045"/>
    <xdr:sp macro="" textlink="">
      <xdr:nvSpPr>
        <xdr:cNvPr id="743" name="テキスト ボックス 742"/>
        <xdr:cNvSpPr txBox="1"/>
      </xdr:nvSpPr>
      <xdr:spPr>
        <a:xfrm>
          <a:off x="20277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66269</xdr:rowOff>
    </xdr:from>
    <xdr:to>
      <xdr:col>28</xdr:col>
      <xdr:colOff>365125</xdr:colOff>
      <xdr:row>38</xdr:row>
      <xdr:rowOff>167869</xdr:rowOff>
    </xdr:to>
    <xdr:sp macro="" textlink="">
      <xdr:nvSpPr>
        <xdr:cNvPr id="744" name="円/楕円 743"/>
        <xdr:cNvSpPr/>
      </xdr:nvSpPr>
      <xdr:spPr>
        <a:xfrm>
          <a:off x="19494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158996</xdr:rowOff>
    </xdr:from>
    <xdr:ext cx="313932" cy="259045"/>
    <xdr:sp macro="" textlink="">
      <xdr:nvSpPr>
        <xdr:cNvPr id="745" name="テキスト ボックス 744"/>
        <xdr:cNvSpPr txBox="1"/>
      </xdr:nvSpPr>
      <xdr:spPr>
        <a:xfrm>
          <a:off x="19388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68783</xdr:rowOff>
    </xdr:from>
    <xdr:to>
      <xdr:col>27</xdr:col>
      <xdr:colOff>161925</xdr:colOff>
      <xdr:row>38</xdr:row>
      <xdr:rowOff>170383</xdr:rowOff>
    </xdr:to>
    <xdr:sp macro="" textlink="">
      <xdr:nvSpPr>
        <xdr:cNvPr id="746" name="円/楕円 745"/>
        <xdr:cNvSpPr/>
      </xdr:nvSpPr>
      <xdr:spPr>
        <a:xfrm>
          <a:off x="18605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161510</xdr:rowOff>
    </xdr:from>
    <xdr:ext cx="313932" cy="259045"/>
    <xdr:sp macro="" textlink="">
      <xdr:nvSpPr>
        <xdr:cNvPr id="747" name="テキスト ボックス 746"/>
        <xdr:cNvSpPr txBox="1"/>
      </xdr:nvSpPr>
      <xdr:spPr>
        <a:xfrm>
          <a:off x="18499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68083</xdr:rowOff>
    </xdr:from>
    <xdr:to>
      <xdr:col>32</xdr:col>
      <xdr:colOff>187325</xdr:colOff>
      <xdr:row>59</xdr:row>
      <xdr:rowOff>68149</xdr:rowOff>
    </xdr:to>
    <xdr:cxnSp macro="">
      <xdr:nvCxnSpPr>
        <xdr:cNvPr id="778" name="直線コネクタ 777"/>
        <xdr:cNvCxnSpPr/>
      </xdr:nvCxnSpPr>
      <xdr:spPr>
        <a:xfrm flipV="1">
          <a:off x="21323300" y="1018363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68149</xdr:rowOff>
    </xdr:from>
    <xdr:to>
      <xdr:col>31</xdr:col>
      <xdr:colOff>34925</xdr:colOff>
      <xdr:row>59</xdr:row>
      <xdr:rowOff>68246</xdr:rowOff>
    </xdr:to>
    <xdr:cxnSp macro="">
      <xdr:nvCxnSpPr>
        <xdr:cNvPr id="781" name="直線コネクタ 780"/>
        <xdr:cNvCxnSpPr/>
      </xdr:nvCxnSpPr>
      <xdr:spPr>
        <a:xfrm flipV="1">
          <a:off x="20434300" y="1018369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68246</xdr:rowOff>
    </xdr:from>
    <xdr:to>
      <xdr:col>29</xdr:col>
      <xdr:colOff>517525</xdr:colOff>
      <xdr:row>59</xdr:row>
      <xdr:rowOff>69552</xdr:rowOff>
    </xdr:to>
    <xdr:cxnSp macro="">
      <xdr:nvCxnSpPr>
        <xdr:cNvPr id="784" name="直線コネクタ 783"/>
        <xdr:cNvCxnSpPr/>
      </xdr:nvCxnSpPr>
      <xdr:spPr>
        <a:xfrm flipV="1">
          <a:off x="19545300" y="101837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69552</xdr:rowOff>
    </xdr:from>
    <xdr:to>
      <xdr:col>28</xdr:col>
      <xdr:colOff>314325</xdr:colOff>
      <xdr:row>59</xdr:row>
      <xdr:rowOff>69617</xdr:rowOff>
    </xdr:to>
    <xdr:cxnSp macro="">
      <xdr:nvCxnSpPr>
        <xdr:cNvPr id="787" name="直線コネクタ 786"/>
        <xdr:cNvCxnSpPr/>
      </xdr:nvCxnSpPr>
      <xdr:spPr>
        <a:xfrm flipV="1">
          <a:off x="18656300" y="10185102"/>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17283</xdr:rowOff>
    </xdr:from>
    <xdr:to>
      <xdr:col>32</xdr:col>
      <xdr:colOff>238125</xdr:colOff>
      <xdr:row>59</xdr:row>
      <xdr:rowOff>118883</xdr:rowOff>
    </xdr:to>
    <xdr:sp macro="" textlink="">
      <xdr:nvSpPr>
        <xdr:cNvPr id="797" name="円/楕円 796"/>
        <xdr:cNvSpPr/>
      </xdr:nvSpPr>
      <xdr:spPr>
        <a:xfrm>
          <a:off x="22110700" y="10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103660</xdr:rowOff>
    </xdr:from>
    <xdr:ext cx="378565" cy="259045"/>
    <xdr:sp macro="" textlink="">
      <xdr:nvSpPr>
        <xdr:cNvPr id="798" name="貸付金該当値テキスト"/>
        <xdr:cNvSpPr txBox="1"/>
      </xdr:nvSpPr>
      <xdr:spPr>
        <a:xfrm>
          <a:off x="22212300" y="10047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17349</xdr:rowOff>
    </xdr:from>
    <xdr:to>
      <xdr:col>31</xdr:col>
      <xdr:colOff>85725</xdr:colOff>
      <xdr:row>59</xdr:row>
      <xdr:rowOff>118949</xdr:rowOff>
    </xdr:to>
    <xdr:sp macro="" textlink="">
      <xdr:nvSpPr>
        <xdr:cNvPr id="799" name="円/楕円 798"/>
        <xdr:cNvSpPr/>
      </xdr:nvSpPr>
      <xdr:spPr>
        <a:xfrm>
          <a:off x="21272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110076</xdr:rowOff>
    </xdr:from>
    <xdr:ext cx="378565" cy="259045"/>
    <xdr:sp macro="" textlink="">
      <xdr:nvSpPr>
        <xdr:cNvPr id="800" name="テキスト ボックス 799"/>
        <xdr:cNvSpPr txBox="1"/>
      </xdr:nvSpPr>
      <xdr:spPr>
        <a:xfrm>
          <a:off x="21134017" y="1022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17446</xdr:rowOff>
    </xdr:from>
    <xdr:to>
      <xdr:col>29</xdr:col>
      <xdr:colOff>568325</xdr:colOff>
      <xdr:row>59</xdr:row>
      <xdr:rowOff>119046</xdr:rowOff>
    </xdr:to>
    <xdr:sp macro="" textlink="">
      <xdr:nvSpPr>
        <xdr:cNvPr id="801" name="円/楕円 800"/>
        <xdr:cNvSpPr/>
      </xdr:nvSpPr>
      <xdr:spPr>
        <a:xfrm>
          <a:off x="20383500" y="101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110173</xdr:rowOff>
    </xdr:from>
    <xdr:ext cx="378565" cy="259045"/>
    <xdr:sp macro="" textlink="">
      <xdr:nvSpPr>
        <xdr:cNvPr id="802" name="テキスト ボックス 801"/>
        <xdr:cNvSpPr txBox="1"/>
      </xdr:nvSpPr>
      <xdr:spPr>
        <a:xfrm>
          <a:off x="20245017" y="102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18752</xdr:rowOff>
    </xdr:from>
    <xdr:to>
      <xdr:col>28</xdr:col>
      <xdr:colOff>365125</xdr:colOff>
      <xdr:row>59</xdr:row>
      <xdr:rowOff>120352</xdr:rowOff>
    </xdr:to>
    <xdr:sp macro="" textlink="">
      <xdr:nvSpPr>
        <xdr:cNvPr id="803" name="円/楕円 802"/>
        <xdr:cNvSpPr/>
      </xdr:nvSpPr>
      <xdr:spPr>
        <a:xfrm>
          <a:off x="19494500" y="10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111479</xdr:rowOff>
    </xdr:from>
    <xdr:ext cx="378565" cy="259045"/>
    <xdr:sp macro="" textlink="">
      <xdr:nvSpPr>
        <xdr:cNvPr id="804" name="テキスト ボックス 803"/>
        <xdr:cNvSpPr txBox="1"/>
      </xdr:nvSpPr>
      <xdr:spPr>
        <a:xfrm>
          <a:off x="19356017" y="10227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18817</xdr:rowOff>
    </xdr:from>
    <xdr:to>
      <xdr:col>27</xdr:col>
      <xdr:colOff>161925</xdr:colOff>
      <xdr:row>59</xdr:row>
      <xdr:rowOff>120417</xdr:rowOff>
    </xdr:to>
    <xdr:sp macro="" textlink="">
      <xdr:nvSpPr>
        <xdr:cNvPr id="805" name="円/楕円 804"/>
        <xdr:cNvSpPr/>
      </xdr:nvSpPr>
      <xdr:spPr>
        <a:xfrm>
          <a:off x="18605500" y="101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111544</xdr:rowOff>
    </xdr:from>
    <xdr:ext cx="378565" cy="259045"/>
    <xdr:sp macro="" textlink="">
      <xdr:nvSpPr>
        <xdr:cNvPr id="806" name="テキスト ボックス 805"/>
        <xdr:cNvSpPr txBox="1"/>
      </xdr:nvSpPr>
      <xdr:spPr>
        <a:xfrm>
          <a:off x="18467017" y="10227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86175</xdr:rowOff>
    </xdr:from>
    <xdr:to>
      <xdr:col>32</xdr:col>
      <xdr:colOff>187325</xdr:colOff>
      <xdr:row>77</xdr:row>
      <xdr:rowOff>106880</xdr:rowOff>
    </xdr:to>
    <xdr:cxnSp macro="">
      <xdr:nvCxnSpPr>
        <xdr:cNvPr id="838" name="直線コネクタ 837"/>
        <xdr:cNvCxnSpPr/>
      </xdr:nvCxnSpPr>
      <xdr:spPr>
        <a:xfrm flipV="1">
          <a:off x="21323300" y="13287825"/>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106880</xdr:rowOff>
    </xdr:from>
    <xdr:to>
      <xdr:col>31</xdr:col>
      <xdr:colOff>34925</xdr:colOff>
      <xdr:row>78</xdr:row>
      <xdr:rowOff>23147</xdr:rowOff>
    </xdr:to>
    <xdr:cxnSp macro="">
      <xdr:nvCxnSpPr>
        <xdr:cNvPr id="841" name="直線コネクタ 840"/>
        <xdr:cNvCxnSpPr/>
      </xdr:nvCxnSpPr>
      <xdr:spPr>
        <a:xfrm flipV="1">
          <a:off x="20434300" y="13308530"/>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23147</xdr:rowOff>
    </xdr:from>
    <xdr:to>
      <xdr:col>29</xdr:col>
      <xdr:colOff>517525</xdr:colOff>
      <xdr:row>78</xdr:row>
      <xdr:rowOff>134376</xdr:rowOff>
    </xdr:to>
    <xdr:cxnSp macro="">
      <xdr:nvCxnSpPr>
        <xdr:cNvPr id="844" name="直線コネクタ 843"/>
        <xdr:cNvCxnSpPr/>
      </xdr:nvCxnSpPr>
      <xdr:spPr>
        <a:xfrm flipV="1">
          <a:off x="19545300" y="13396247"/>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57829</xdr:rowOff>
    </xdr:from>
    <xdr:to>
      <xdr:col>28</xdr:col>
      <xdr:colOff>314325</xdr:colOff>
      <xdr:row>78</xdr:row>
      <xdr:rowOff>134376</xdr:rowOff>
    </xdr:to>
    <xdr:cxnSp macro="">
      <xdr:nvCxnSpPr>
        <xdr:cNvPr id="847" name="直線コネクタ 846"/>
        <xdr:cNvCxnSpPr/>
      </xdr:nvCxnSpPr>
      <xdr:spPr>
        <a:xfrm>
          <a:off x="18656300" y="13430929"/>
          <a:ext cx="889000" cy="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35375</xdr:rowOff>
    </xdr:from>
    <xdr:to>
      <xdr:col>32</xdr:col>
      <xdr:colOff>238125</xdr:colOff>
      <xdr:row>77</xdr:row>
      <xdr:rowOff>136975</xdr:rowOff>
    </xdr:to>
    <xdr:sp macro="" textlink="">
      <xdr:nvSpPr>
        <xdr:cNvPr id="857" name="円/楕円 856"/>
        <xdr:cNvSpPr/>
      </xdr:nvSpPr>
      <xdr:spPr>
        <a:xfrm>
          <a:off x="22110700" y="132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13802</xdr:rowOff>
    </xdr:from>
    <xdr:ext cx="534377" cy="259045"/>
    <xdr:sp macro="" textlink="">
      <xdr:nvSpPr>
        <xdr:cNvPr id="858" name="繰出金該当値テキスト"/>
        <xdr:cNvSpPr txBox="1"/>
      </xdr:nvSpPr>
      <xdr:spPr>
        <a:xfrm>
          <a:off x="22212300" y="132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56080</xdr:rowOff>
    </xdr:from>
    <xdr:to>
      <xdr:col>31</xdr:col>
      <xdr:colOff>85725</xdr:colOff>
      <xdr:row>77</xdr:row>
      <xdr:rowOff>157680</xdr:rowOff>
    </xdr:to>
    <xdr:sp macro="" textlink="">
      <xdr:nvSpPr>
        <xdr:cNvPr id="859" name="円/楕円 858"/>
        <xdr:cNvSpPr/>
      </xdr:nvSpPr>
      <xdr:spPr>
        <a:xfrm>
          <a:off x="21272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148807</xdr:rowOff>
    </xdr:from>
    <xdr:ext cx="534377" cy="259045"/>
    <xdr:sp macro="" textlink="">
      <xdr:nvSpPr>
        <xdr:cNvPr id="860" name="テキスト ボックス 859"/>
        <xdr:cNvSpPr txBox="1"/>
      </xdr:nvSpPr>
      <xdr:spPr>
        <a:xfrm>
          <a:off x="21056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143797</xdr:rowOff>
    </xdr:from>
    <xdr:to>
      <xdr:col>29</xdr:col>
      <xdr:colOff>568325</xdr:colOff>
      <xdr:row>78</xdr:row>
      <xdr:rowOff>73947</xdr:rowOff>
    </xdr:to>
    <xdr:sp macro="" textlink="">
      <xdr:nvSpPr>
        <xdr:cNvPr id="861" name="円/楕円 860"/>
        <xdr:cNvSpPr/>
      </xdr:nvSpPr>
      <xdr:spPr>
        <a:xfrm>
          <a:off x="20383500" y="133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65074</xdr:rowOff>
    </xdr:from>
    <xdr:ext cx="534377" cy="259045"/>
    <xdr:sp macro="" textlink="">
      <xdr:nvSpPr>
        <xdr:cNvPr id="862" name="テキスト ボックス 861"/>
        <xdr:cNvSpPr txBox="1"/>
      </xdr:nvSpPr>
      <xdr:spPr>
        <a:xfrm>
          <a:off x="20167111" y="134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83576</xdr:rowOff>
    </xdr:from>
    <xdr:to>
      <xdr:col>28</xdr:col>
      <xdr:colOff>365125</xdr:colOff>
      <xdr:row>79</xdr:row>
      <xdr:rowOff>13726</xdr:rowOff>
    </xdr:to>
    <xdr:sp macro="" textlink="">
      <xdr:nvSpPr>
        <xdr:cNvPr id="863" name="円/楕円 862"/>
        <xdr:cNvSpPr/>
      </xdr:nvSpPr>
      <xdr:spPr>
        <a:xfrm>
          <a:off x="19494500" y="134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4853</xdr:rowOff>
    </xdr:from>
    <xdr:ext cx="534377" cy="259045"/>
    <xdr:sp macro="" textlink="">
      <xdr:nvSpPr>
        <xdr:cNvPr id="864" name="テキスト ボックス 863"/>
        <xdr:cNvSpPr txBox="1"/>
      </xdr:nvSpPr>
      <xdr:spPr>
        <a:xfrm>
          <a:off x="19278111" y="135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7029</xdr:rowOff>
    </xdr:from>
    <xdr:to>
      <xdr:col>27</xdr:col>
      <xdr:colOff>161925</xdr:colOff>
      <xdr:row>78</xdr:row>
      <xdr:rowOff>108629</xdr:rowOff>
    </xdr:to>
    <xdr:sp macro="" textlink="">
      <xdr:nvSpPr>
        <xdr:cNvPr id="865" name="円/楕円 864"/>
        <xdr:cNvSpPr/>
      </xdr:nvSpPr>
      <xdr:spPr>
        <a:xfrm>
          <a:off x="18605500" y="133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99756</xdr:rowOff>
    </xdr:from>
    <xdr:ext cx="534377" cy="259045"/>
    <xdr:sp macro="" textlink="">
      <xdr:nvSpPr>
        <xdr:cNvPr id="866" name="テキスト ボックス 865"/>
        <xdr:cNvSpPr txBox="1"/>
      </xdr:nvSpPr>
      <xdr:spPr>
        <a:xfrm>
          <a:off x="18389111" y="134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職員の平均年齢が高いことや直営の福祉施設が多いため、他の類似団体、千葉県平均を上回ったが、引続き定員管理適正化計画に基づき、人件費の抑制を図る。さらに、物件費は、小学校空調設備使用料や資源回収業務委託料が増加したことなどにより増額となり、他の類似団体、千葉県平均を上回った。今後は人件費削減のための業務委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により委託料の増加が予想されるが、委託内容を精査し、全体として歳出を削減できるように努めていく。繰出金は、公共下水道事業特別会計繰出金や介護保険特別会計繰出金</a:t>
          </a:r>
          <a:r>
            <a:rPr kumimoji="1" lang="ja-JP" altLang="en-US" sz="1100">
              <a:solidFill>
                <a:schemeClr val="dk1"/>
              </a:solidFill>
              <a:effectLst/>
              <a:latin typeface="+mn-lt"/>
              <a:ea typeface="+mn-ea"/>
              <a:cs typeface="+mn-cs"/>
            </a:rPr>
            <a:t>、後期高齢者医療特別会計繰出金の増加に伴い</a:t>
          </a:r>
          <a:r>
            <a:rPr kumimoji="1" lang="ja-JP" altLang="ja-JP" sz="1100">
              <a:solidFill>
                <a:schemeClr val="dk1"/>
              </a:solidFill>
              <a:effectLst/>
              <a:latin typeface="+mn-lt"/>
              <a:ea typeface="+mn-ea"/>
              <a:cs typeface="+mn-cs"/>
            </a:rPr>
            <a:t>増額となっている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給付等の適正化を図り、赤字補てんに係る繰出金が発生しないように努める</a:t>
          </a:r>
          <a:r>
            <a:rPr kumimoji="1" lang="ja-JP" altLang="en-US" sz="1100">
              <a:solidFill>
                <a:schemeClr val="dk1"/>
              </a:solidFill>
              <a:effectLst/>
              <a:latin typeface="+mn-lt"/>
              <a:ea typeface="+mn-ea"/>
              <a:cs typeface="+mn-cs"/>
            </a:rPr>
            <a:t>とともに、下水道事業特別会計については、より一層繰出金の精査を行い、抑制を図る。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千葉県我孫子市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132,619
130,869
43.15
38,906,199
37,882,189
738,508
23,176,864
31,315,400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113792</xdr:rowOff>
    </xdr:from>
    <xdr:to>
      <xdr:col>6</xdr:col>
      <xdr:colOff>511175</xdr:colOff>
      <xdr:row>37</xdr:row>
      <xdr:rowOff>170180</xdr:rowOff>
    </xdr:to>
    <xdr:cxnSp macro="">
      <xdr:nvCxnSpPr>
        <xdr:cNvPr id="61" name="直線コネクタ 60"/>
        <xdr:cNvCxnSpPr/>
      </xdr:nvCxnSpPr>
      <xdr:spPr>
        <a:xfrm>
          <a:off x="3797300" y="6457442"/>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113792</xdr:rowOff>
    </xdr:from>
    <xdr:to>
      <xdr:col>5</xdr:col>
      <xdr:colOff>358775</xdr:colOff>
      <xdr:row>37</xdr:row>
      <xdr:rowOff>148082</xdr:rowOff>
    </xdr:to>
    <xdr:cxnSp macro="">
      <xdr:nvCxnSpPr>
        <xdr:cNvPr id="64" name="直線コネクタ 63"/>
        <xdr:cNvCxnSpPr/>
      </xdr:nvCxnSpPr>
      <xdr:spPr>
        <a:xfrm flipV="1">
          <a:off x="2908300" y="64574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148082</xdr:rowOff>
    </xdr:from>
    <xdr:to>
      <xdr:col>4</xdr:col>
      <xdr:colOff>155575</xdr:colOff>
      <xdr:row>37</xdr:row>
      <xdr:rowOff>148082</xdr:rowOff>
    </xdr:to>
    <xdr:cxnSp macro="">
      <xdr:nvCxnSpPr>
        <xdr:cNvPr id="67" name="直線コネクタ 66"/>
        <xdr:cNvCxnSpPr/>
      </xdr:nvCxnSpPr>
      <xdr:spPr>
        <a:xfrm>
          <a:off x="2019300" y="649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49784</xdr:rowOff>
    </xdr:from>
    <xdr:to>
      <xdr:col>2</xdr:col>
      <xdr:colOff>638175</xdr:colOff>
      <xdr:row>37</xdr:row>
      <xdr:rowOff>148082</xdr:rowOff>
    </xdr:to>
    <xdr:cxnSp macro="">
      <xdr:nvCxnSpPr>
        <xdr:cNvPr id="70" name="直線コネクタ 69"/>
        <xdr:cNvCxnSpPr/>
      </xdr:nvCxnSpPr>
      <xdr:spPr>
        <a:xfrm>
          <a:off x="1130300" y="639343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119380</xdr:rowOff>
    </xdr:from>
    <xdr:to>
      <xdr:col>6</xdr:col>
      <xdr:colOff>561975</xdr:colOff>
      <xdr:row>38</xdr:row>
      <xdr:rowOff>49530</xdr:rowOff>
    </xdr:to>
    <xdr:sp macro="" textlink="">
      <xdr:nvSpPr>
        <xdr:cNvPr id="80" name="円/楕円 79"/>
        <xdr:cNvSpPr/>
      </xdr:nvSpPr>
      <xdr:spPr>
        <a:xfrm>
          <a:off x="4584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97807</xdr:rowOff>
    </xdr:from>
    <xdr:ext cx="469744" cy="259045"/>
    <xdr:sp macro="" textlink="">
      <xdr:nvSpPr>
        <xdr:cNvPr id="81" name="議会費該当値テキスト"/>
        <xdr:cNvSpPr txBox="1"/>
      </xdr:nvSpPr>
      <xdr:spPr>
        <a:xfrm>
          <a:off x="4686300"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62992</xdr:rowOff>
    </xdr:from>
    <xdr:to>
      <xdr:col>5</xdr:col>
      <xdr:colOff>409575</xdr:colOff>
      <xdr:row>37</xdr:row>
      <xdr:rowOff>164592</xdr:rowOff>
    </xdr:to>
    <xdr:sp macro="" textlink="">
      <xdr:nvSpPr>
        <xdr:cNvPr id="82" name="円/楕円 81"/>
        <xdr:cNvSpPr/>
      </xdr:nvSpPr>
      <xdr:spPr>
        <a:xfrm>
          <a:off x="3746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155719</xdr:rowOff>
    </xdr:from>
    <xdr:ext cx="469744" cy="259045"/>
    <xdr:sp macro="" textlink="">
      <xdr:nvSpPr>
        <xdr:cNvPr id="83" name="テキスト ボックス 82"/>
        <xdr:cNvSpPr txBox="1"/>
      </xdr:nvSpPr>
      <xdr:spPr>
        <a:xfrm>
          <a:off x="3562427"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97282</xdr:rowOff>
    </xdr:from>
    <xdr:to>
      <xdr:col>4</xdr:col>
      <xdr:colOff>206375</xdr:colOff>
      <xdr:row>38</xdr:row>
      <xdr:rowOff>27432</xdr:rowOff>
    </xdr:to>
    <xdr:sp macro="" textlink="">
      <xdr:nvSpPr>
        <xdr:cNvPr id="84" name="円/楕円 83"/>
        <xdr:cNvSpPr/>
      </xdr:nvSpPr>
      <xdr:spPr>
        <a:xfrm>
          <a:off x="2857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18559</xdr:rowOff>
    </xdr:from>
    <xdr:ext cx="469744" cy="259045"/>
    <xdr:sp macro="" textlink="">
      <xdr:nvSpPr>
        <xdr:cNvPr id="85" name="テキスト ボックス 84"/>
        <xdr:cNvSpPr txBox="1"/>
      </xdr:nvSpPr>
      <xdr:spPr>
        <a:xfrm>
          <a:off x="267342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97282</xdr:rowOff>
    </xdr:from>
    <xdr:to>
      <xdr:col>3</xdr:col>
      <xdr:colOff>3175</xdr:colOff>
      <xdr:row>38</xdr:row>
      <xdr:rowOff>27432</xdr:rowOff>
    </xdr:to>
    <xdr:sp macro="" textlink="">
      <xdr:nvSpPr>
        <xdr:cNvPr id="86" name="円/楕円 85"/>
        <xdr:cNvSpPr/>
      </xdr:nvSpPr>
      <xdr:spPr>
        <a:xfrm>
          <a:off x="1968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18559</xdr:rowOff>
    </xdr:from>
    <xdr:ext cx="469744" cy="259045"/>
    <xdr:sp macro="" textlink="">
      <xdr:nvSpPr>
        <xdr:cNvPr id="87" name="テキスト ボックス 86"/>
        <xdr:cNvSpPr txBox="1"/>
      </xdr:nvSpPr>
      <xdr:spPr>
        <a:xfrm>
          <a:off x="1784427"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170434</xdr:rowOff>
    </xdr:from>
    <xdr:to>
      <xdr:col>1</xdr:col>
      <xdr:colOff>485775</xdr:colOff>
      <xdr:row>37</xdr:row>
      <xdr:rowOff>100584</xdr:rowOff>
    </xdr:to>
    <xdr:sp macro="" textlink="">
      <xdr:nvSpPr>
        <xdr:cNvPr id="88" name="円/楕円 87"/>
        <xdr:cNvSpPr/>
      </xdr:nvSpPr>
      <xdr:spPr>
        <a:xfrm>
          <a:off x="1079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91711</xdr:rowOff>
    </xdr:from>
    <xdr:ext cx="469744" cy="259045"/>
    <xdr:sp macro="" textlink="">
      <xdr:nvSpPr>
        <xdr:cNvPr id="89" name="テキスト ボックス 88"/>
        <xdr:cNvSpPr txBox="1"/>
      </xdr:nvSpPr>
      <xdr:spPr>
        <a:xfrm>
          <a:off x="895427"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33420</xdr:rowOff>
    </xdr:from>
    <xdr:to>
      <xdr:col>6</xdr:col>
      <xdr:colOff>511175</xdr:colOff>
      <xdr:row>57</xdr:row>
      <xdr:rowOff>41135</xdr:rowOff>
    </xdr:to>
    <xdr:cxnSp macro="">
      <xdr:nvCxnSpPr>
        <xdr:cNvPr id="119" name="直線コネクタ 118"/>
        <xdr:cNvCxnSpPr/>
      </xdr:nvCxnSpPr>
      <xdr:spPr>
        <a:xfrm flipV="1">
          <a:off x="3797300" y="9806070"/>
          <a:ext cx="8382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41135</xdr:rowOff>
    </xdr:from>
    <xdr:to>
      <xdr:col>5</xdr:col>
      <xdr:colOff>358775</xdr:colOff>
      <xdr:row>58</xdr:row>
      <xdr:rowOff>10198</xdr:rowOff>
    </xdr:to>
    <xdr:cxnSp macro="">
      <xdr:nvCxnSpPr>
        <xdr:cNvPr id="122" name="直線コネクタ 121"/>
        <xdr:cNvCxnSpPr/>
      </xdr:nvCxnSpPr>
      <xdr:spPr>
        <a:xfrm flipV="1">
          <a:off x="2908300" y="9813785"/>
          <a:ext cx="8890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156940</xdr:rowOff>
    </xdr:from>
    <xdr:to>
      <xdr:col>4</xdr:col>
      <xdr:colOff>155575</xdr:colOff>
      <xdr:row>58</xdr:row>
      <xdr:rowOff>10198</xdr:rowOff>
    </xdr:to>
    <xdr:cxnSp macro="">
      <xdr:nvCxnSpPr>
        <xdr:cNvPr id="125" name="直線コネクタ 124"/>
        <xdr:cNvCxnSpPr/>
      </xdr:nvCxnSpPr>
      <xdr:spPr>
        <a:xfrm>
          <a:off x="2019300" y="9929590"/>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18352</xdr:rowOff>
    </xdr:from>
    <xdr:to>
      <xdr:col>2</xdr:col>
      <xdr:colOff>638175</xdr:colOff>
      <xdr:row>57</xdr:row>
      <xdr:rowOff>156940</xdr:rowOff>
    </xdr:to>
    <xdr:cxnSp macro="">
      <xdr:nvCxnSpPr>
        <xdr:cNvPr id="128" name="直線コネクタ 127"/>
        <xdr:cNvCxnSpPr/>
      </xdr:nvCxnSpPr>
      <xdr:spPr>
        <a:xfrm>
          <a:off x="1130300" y="9791002"/>
          <a:ext cx="889000" cy="1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154070</xdr:rowOff>
    </xdr:from>
    <xdr:to>
      <xdr:col>6</xdr:col>
      <xdr:colOff>561975</xdr:colOff>
      <xdr:row>57</xdr:row>
      <xdr:rowOff>84220</xdr:rowOff>
    </xdr:to>
    <xdr:sp macro="" textlink="">
      <xdr:nvSpPr>
        <xdr:cNvPr id="138" name="円/楕円 137"/>
        <xdr:cNvSpPr/>
      </xdr:nvSpPr>
      <xdr:spPr>
        <a:xfrm>
          <a:off x="4584700" y="97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132497</xdr:rowOff>
    </xdr:from>
    <xdr:ext cx="534377" cy="259045"/>
    <xdr:sp macro="" textlink="">
      <xdr:nvSpPr>
        <xdr:cNvPr id="139" name="総務費該当値テキスト"/>
        <xdr:cNvSpPr txBox="1"/>
      </xdr:nvSpPr>
      <xdr:spPr>
        <a:xfrm>
          <a:off x="4686300"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161785</xdr:rowOff>
    </xdr:from>
    <xdr:to>
      <xdr:col>5</xdr:col>
      <xdr:colOff>409575</xdr:colOff>
      <xdr:row>57</xdr:row>
      <xdr:rowOff>91935</xdr:rowOff>
    </xdr:to>
    <xdr:sp macro="" textlink="">
      <xdr:nvSpPr>
        <xdr:cNvPr id="140" name="円/楕円 139"/>
        <xdr:cNvSpPr/>
      </xdr:nvSpPr>
      <xdr:spPr>
        <a:xfrm>
          <a:off x="3746500" y="9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83062</xdr:rowOff>
    </xdr:from>
    <xdr:ext cx="534377" cy="259045"/>
    <xdr:sp macro="" textlink="">
      <xdr:nvSpPr>
        <xdr:cNvPr id="141" name="テキスト ボックス 140"/>
        <xdr:cNvSpPr txBox="1"/>
      </xdr:nvSpPr>
      <xdr:spPr>
        <a:xfrm>
          <a:off x="3530111" y="9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130848</xdr:rowOff>
    </xdr:from>
    <xdr:to>
      <xdr:col>4</xdr:col>
      <xdr:colOff>206375</xdr:colOff>
      <xdr:row>58</xdr:row>
      <xdr:rowOff>60998</xdr:rowOff>
    </xdr:to>
    <xdr:sp macro="" textlink="">
      <xdr:nvSpPr>
        <xdr:cNvPr id="142" name="円/楕円 141"/>
        <xdr:cNvSpPr/>
      </xdr:nvSpPr>
      <xdr:spPr>
        <a:xfrm>
          <a:off x="2857500" y="99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52125</xdr:rowOff>
    </xdr:from>
    <xdr:ext cx="534377" cy="259045"/>
    <xdr:sp macro="" textlink="">
      <xdr:nvSpPr>
        <xdr:cNvPr id="143" name="テキスト ボックス 142"/>
        <xdr:cNvSpPr txBox="1"/>
      </xdr:nvSpPr>
      <xdr:spPr>
        <a:xfrm>
          <a:off x="2641111" y="99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106140</xdr:rowOff>
    </xdr:from>
    <xdr:to>
      <xdr:col>3</xdr:col>
      <xdr:colOff>3175</xdr:colOff>
      <xdr:row>58</xdr:row>
      <xdr:rowOff>36290</xdr:rowOff>
    </xdr:to>
    <xdr:sp macro="" textlink="">
      <xdr:nvSpPr>
        <xdr:cNvPr id="144" name="円/楕円 143"/>
        <xdr:cNvSpPr/>
      </xdr:nvSpPr>
      <xdr:spPr>
        <a:xfrm>
          <a:off x="1968500" y="9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27417</xdr:rowOff>
    </xdr:from>
    <xdr:ext cx="534377" cy="259045"/>
    <xdr:sp macro="" textlink="">
      <xdr:nvSpPr>
        <xdr:cNvPr id="145" name="テキスト ボックス 144"/>
        <xdr:cNvSpPr txBox="1"/>
      </xdr:nvSpPr>
      <xdr:spPr>
        <a:xfrm>
          <a:off x="1752111" y="997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139002</xdr:rowOff>
    </xdr:from>
    <xdr:to>
      <xdr:col>1</xdr:col>
      <xdr:colOff>485775</xdr:colOff>
      <xdr:row>57</xdr:row>
      <xdr:rowOff>69152</xdr:rowOff>
    </xdr:to>
    <xdr:sp macro="" textlink="">
      <xdr:nvSpPr>
        <xdr:cNvPr id="146" name="円/楕円 145"/>
        <xdr:cNvSpPr/>
      </xdr:nvSpPr>
      <xdr:spPr>
        <a:xfrm>
          <a:off x="1079500" y="97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60279</xdr:rowOff>
    </xdr:from>
    <xdr:ext cx="534377" cy="259045"/>
    <xdr:sp macro="" textlink="">
      <xdr:nvSpPr>
        <xdr:cNvPr id="147" name="テキスト ボックス 146"/>
        <xdr:cNvSpPr txBox="1"/>
      </xdr:nvSpPr>
      <xdr:spPr>
        <a:xfrm>
          <a:off x="863111" y="98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99347</xdr:rowOff>
    </xdr:from>
    <xdr:to>
      <xdr:col>6</xdr:col>
      <xdr:colOff>511175</xdr:colOff>
      <xdr:row>77</xdr:row>
      <xdr:rowOff>140277</xdr:rowOff>
    </xdr:to>
    <xdr:cxnSp macro="">
      <xdr:nvCxnSpPr>
        <xdr:cNvPr id="179" name="直線コネクタ 178"/>
        <xdr:cNvCxnSpPr/>
      </xdr:nvCxnSpPr>
      <xdr:spPr>
        <a:xfrm flipV="1">
          <a:off x="3797300" y="13300997"/>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140277</xdr:rowOff>
    </xdr:from>
    <xdr:to>
      <xdr:col>5</xdr:col>
      <xdr:colOff>358775</xdr:colOff>
      <xdr:row>78</xdr:row>
      <xdr:rowOff>34860</xdr:rowOff>
    </xdr:to>
    <xdr:cxnSp macro="">
      <xdr:nvCxnSpPr>
        <xdr:cNvPr id="182" name="直線コネクタ 181"/>
        <xdr:cNvCxnSpPr/>
      </xdr:nvCxnSpPr>
      <xdr:spPr>
        <a:xfrm flipV="1">
          <a:off x="2908300" y="13341927"/>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34860</xdr:rowOff>
    </xdr:from>
    <xdr:to>
      <xdr:col>4</xdr:col>
      <xdr:colOff>155575</xdr:colOff>
      <xdr:row>78</xdr:row>
      <xdr:rowOff>121858</xdr:rowOff>
    </xdr:to>
    <xdr:cxnSp macro="">
      <xdr:nvCxnSpPr>
        <xdr:cNvPr id="185" name="直線コネクタ 184"/>
        <xdr:cNvCxnSpPr/>
      </xdr:nvCxnSpPr>
      <xdr:spPr>
        <a:xfrm flipV="1">
          <a:off x="2019300" y="13407960"/>
          <a:ext cx="8890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121858</xdr:rowOff>
    </xdr:from>
    <xdr:to>
      <xdr:col>2</xdr:col>
      <xdr:colOff>638175</xdr:colOff>
      <xdr:row>78</xdr:row>
      <xdr:rowOff>137632</xdr:rowOff>
    </xdr:to>
    <xdr:cxnSp macro="">
      <xdr:nvCxnSpPr>
        <xdr:cNvPr id="188" name="直線コネクタ 187"/>
        <xdr:cNvCxnSpPr/>
      </xdr:nvCxnSpPr>
      <xdr:spPr>
        <a:xfrm flipV="1">
          <a:off x="1130300" y="1349495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48547</xdr:rowOff>
    </xdr:from>
    <xdr:to>
      <xdr:col>6</xdr:col>
      <xdr:colOff>561975</xdr:colOff>
      <xdr:row>77</xdr:row>
      <xdr:rowOff>150147</xdr:rowOff>
    </xdr:to>
    <xdr:sp macro="" textlink="">
      <xdr:nvSpPr>
        <xdr:cNvPr id="198" name="円/楕円 197"/>
        <xdr:cNvSpPr/>
      </xdr:nvSpPr>
      <xdr:spPr>
        <a:xfrm>
          <a:off x="4584700" y="13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26974</xdr:rowOff>
    </xdr:from>
    <xdr:ext cx="599010" cy="259045"/>
    <xdr:sp macro="" textlink="">
      <xdr:nvSpPr>
        <xdr:cNvPr id="199" name="民生費該当値テキスト"/>
        <xdr:cNvSpPr txBox="1"/>
      </xdr:nvSpPr>
      <xdr:spPr>
        <a:xfrm>
          <a:off x="4686300" y="1322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89477</xdr:rowOff>
    </xdr:from>
    <xdr:to>
      <xdr:col>5</xdr:col>
      <xdr:colOff>409575</xdr:colOff>
      <xdr:row>78</xdr:row>
      <xdr:rowOff>19627</xdr:rowOff>
    </xdr:to>
    <xdr:sp macro="" textlink="">
      <xdr:nvSpPr>
        <xdr:cNvPr id="200" name="円/楕円 199"/>
        <xdr:cNvSpPr/>
      </xdr:nvSpPr>
      <xdr:spPr>
        <a:xfrm>
          <a:off x="37465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10754</xdr:rowOff>
    </xdr:from>
    <xdr:ext cx="599010" cy="259045"/>
    <xdr:sp macro="" textlink="">
      <xdr:nvSpPr>
        <xdr:cNvPr id="201" name="テキスト ボックス 200"/>
        <xdr:cNvSpPr txBox="1"/>
      </xdr:nvSpPr>
      <xdr:spPr>
        <a:xfrm>
          <a:off x="3497794" y="133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155510</xdr:rowOff>
    </xdr:from>
    <xdr:to>
      <xdr:col>4</xdr:col>
      <xdr:colOff>206375</xdr:colOff>
      <xdr:row>78</xdr:row>
      <xdr:rowOff>85660</xdr:rowOff>
    </xdr:to>
    <xdr:sp macro="" textlink="">
      <xdr:nvSpPr>
        <xdr:cNvPr id="202" name="円/楕円 201"/>
        <xdr:cNvSpPr/>
      </xdr:nvSpPr>
      <xdr:spPr>
        <a:xfrm>
          <a:off x="2857500" y="133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76787</xdr:rowOff>
    </xdr:from>
    <xdr:ext cx="599010" cy="259045"/>
    <xdr:sp macro="" textlink="">
      <xdr:nvSpPr>
        <xdr:cNvPr id="203" name="テキスト ボックス 202"/>
        <xdr:cNvSpPr txBox="1"/>
      </xdr:nvSpPr>
      <xdr:spPr>
        <a:xfrm>
          <a:off x="2608794" y="134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71058</xdr:rowOff>
    </xdr:from>
    <xdr:to>
      <xdr:col>3</xdr:col>
      <xdr:colOff>3175</xdr:colOff>
      <xdr:row>79</xdr:row>
      <xdr:rowOff>1208</xdr:rowOff>
    </xdr:to>
    <xdr:sp macro="" textlink="">
      <xdr:nvSpPr>
        <xdr:cNvPr id="204" name="円/楕円 203"/>
        <xdr:cNvSpPr/>
      </xdr:nvSpPr>
      <xdr:spPr>
        <a:xfrm>
          <a:off x="1968500" y="134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163785</xdr:rowOff>
    </xdr:from>
    <xdr:ext cx="599010" cy="259045"/>
    <xdr:sp macro="" textlink="">
      <xdr:nvSpPr>
        <xdr:cNvPr id="205" name="テキスト ボックス 204"/>
        <xdr:cNvSpPr txBox="1"/>
      </xdr:nvSpPr>
      <xdr:spPr>
        <a:xfrm>
          <a:off x="1719794" y="1353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86832</xdr:rowOff>
    </xdr:from>
    <xdr:to>
      <xdr:col>1</xdr:col>
      <xdr:colOff>485775</xdr:colOff>
      <xdr:row>79</xdr:row>
      <xdr:rowOff>16982</xdr:rowOff>
    </xdr:to>
    <xdr:sp macro="" textlink="">
      <xdr:nvSpPr>
        <xdr:cNvPr id="206" name="円/楕円 205"/>
        <xdr:cNvSpPr/>
      </xdr:nvSpPr>
      <xdr:spPr>
        <a:xfrm>
          <a:off x="10795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8109</xdr:rowOff>
    </xdr:from>
    <xdr:ext cx="599010" cy="259045"/>
    <xdr:sp macro="" textlink="">
      <xdr:nvSpPr>
        <xdr:cNvPr id="207" name="テキスト ボックス 206"/>
        <xdr:cNvSpPr txBox="1"/>
      </xdr:nvSpPr>
      <xdr:spPr>
        <a:xfrm>
          <a:off x="830794" y="1355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47642</xdr:rowOff>
    </xdr:from>
    <xdr:to>
      <xdr:col>6</xdr:col>
      <xdr:colOff>511175</xdr:colOff>
      <xdr:row>97</xdr:row>
      <xdr:rowOff>60399</xdr:rowOff>
    </xdr:to>
    <xdr:cxnSp macro="">
      <xdr:nvCxnSpPr>
        <xdr:cNvPr id="235" name="直線コネクタ 234"/>
        <xdr:cNvCxnSpPr/>
      </xdr:nvCxnSpPr>
      <xdr:spPr>
        <a:xfrm>
          <a:off x="3797300" y="16678292"/>
          <a:ext cx="8382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47642</xdr:rowOff>
    </xdr:from>
    <xdr:to>
      <xdr:col>5</xdr:col>
      <xdr:colOff>358775</xdr:colOff>
      <xdr:row>97</xdr:row>
      <xdr:rowOff>128659</xdr:rowOff>
    </xdr:to>
    <xdr:cxnSp macro="">
      <xdr:nvCxnSpPr>
        <xdr:cNvPr id="238" name="直線コネクタ 237"/>
        <xdr:cNvCxnSpPr/>
      </xdr:nvCxnSpPr>
      <xdr:spPr>
        <a:xfrm flipV="1">
          <a:off x="2908300" y="16678292"/>
          <a:ext cx="8890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128659</xdr:rowOff>
    </xdr:from>
    <xdr:to>
      <xdr:col>4</xdr:col>
      <xdr:colOff>155575</xdr:colOff>
      <xdr:row>97</xdr:row>
      <xdr:rowOff>149141</xdr:rowOff>
    </xdr:to>
    <xdr:cxnSp macro="">
      <xdr:nvCxnSpPr>
        <xdr:cNvPr id="241" name="直線コネクタ 240"/>
        <xdr:cNvCxnSpPr/>
      </xdr:nvCxnSpPr>
      <xdr:spPr>
        <a:xfrm flipV="1">
          <a:off x="2019300" y="1675930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149141</xdr:rowOff>
    </xdr:from>
    <xdr:to>
      <xdr:col>2</xdr:col>
      <xdr:colOff>638175</xdr:colOff>
      <xdr:row>98</xdr:row>
      <xdr:rowOff>26223</xdr:rowOff>
    </xdr:to>
    <xdr:cxnSp macro="">
      <xdr:nvCxnSpPr>
        <xdr:cNvPr id="244" name="直線コネクタ 243"/>
        <xdr:cNvCxnSpPr/>
      </xdr:nvCxnSpPr>
      <xdr:spPr>
        <a:xfrm flipV="1">
          <a:off x="1130300" y="16779791"/>
          <a:ext cx="889000" cy="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9599</xdr:rowOff>
    </xdr:from>
    <xdr:to>
      <xdr:col>6</xdr:col>
      <xdr:colOff>561975</xdr:colOff>
      <xdr:row>97</xdr:row>
      <xdr:rowOff>111199</xdr:rowOff>
    </xdr:to>
    <xdr:sp macro="" textlink="">
      <xdr:nvSpPr>
        <xdr:cNvPr id="254" name="円/楕円 253"/>
        <xdr:cNvSpPr/>
      </xdr:nvSpPr>
      <xdr:spPr>
        <a:xfrm>
          <a:off x="4584700" y="166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159476</xdr:rowOff>
    </xdr:from>
    <xdr:ext cx="534377" cy="259045"/>
    <xdr:sp macro="" textlink="">
      <xdr:nvSpPr>
        <xdr:cNvPr id="255" name="衛生費該当値テキスト"/>
        <xdr:cNvSpPr txBox="1"/>
      </xdr:nvSpPr>
      <xdr:spPr>
        <a:xfrm>
          <a:off x="4686300" y="166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168292</xdr:rowOff>
    </xdr:from>
    <xdr:to>
      <xdr:col>5</xdr:col>
      <xdr:colOff>409575</xdr:colOff>
      <xdr:row>97</xdr:row>
      <xdr:rowOff>98442</xdr:rowOff>
    </xdr:to>
    <xdr:sp macro="" textlink="">
      <xdr:nvSpPr>
        <xdr:cNvPr id="256" name="円/楕円 255"/>
        <xdr:cNvSpPr/>
      </xdr:nvSpPr>
      <xdr:spPr>
        <a:xfrm>
          <a:off x="37465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89569</xdr:rowOff>
    </xdr:from>
    <xdr:ext cx="534377" cy="259045"/>
    <xdr:sp macro="" textlink="">
      <xdr:nvSpPr>
        <xdr:cNvPr id="257" name="テキスト ボックス 256"/>
        <xdr:cNvSpPr txBox="1"/>
      </xdr:nvSpPr>
      <xdr:spPr>
        <a:xfrm>
          <a:off x="3530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77859</xdr:rowOff>
    </xdr:from>
    <xdr:to>
      <xdr:col>4</xdr:col>
      <xdr:colOff>206375</xdr:colOff>
      <xdr:row>98</xdr:row>
      <xdr:rowOff>8009</xdr:rowOff>
    </xdr:to>
    <xdr:sp macro="" textlink="">
      <xdr:nvSpPr>
        <xdr:cNvPr id="258" name="円/楕円 257"/>
        <xdr:cNvSpPr/>
      </xdr:nvSpPr>
      <xdr:spPr>
        <a:xfrm>
          <a:off x="2857500" y="167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170586</xdr:rowOff>
    </xdr:from>
    <xdr:ext cx="534377" cy="259045"/>
    <xdr:sp macro="" textlink="">
      <xdr:nvSpPr>
        <xdr:cNvPr id="259" name="テキスト ボックス 258"/>
        <xdr:cNvSpPr txBox="1"/>
      </xdr:nvSpPr>
      <xdr:spPr>
        <a:xfrm>
          <a:off x="2641111" y="168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98341</xdr:rowOff>
    </xdr:from>
    <xdr:to>
      <xdr:col>3</xdr:col>
      <xdr:colOff>3175</xdr:colOff>
      <xdr:row>98</xdr:row>
      <xdr:rowOff>28491</xdr:rowOff>
    </xdr:to>
    <xdr:sp macro="" textlink="">
      <xdr:nvSpPr>
        <xdr:cNvPr id="260" name="円/楕円 259"/>
        <xdr:cNvSpPr/>
      </xdr:nvSpPr>
      <xdr:spPr>
        <a:xfrm>
          <a:off x="1968500" y="167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19618</xdr:rowOff>
    </xdr:from>
    <xdr:ext cx="534377" cy="259045"/>
    <xdr:sp macro="" textlink="">
      <xdr:nvSpPr>
        <xdr:cNvPr id="261" name="テキスト ボックス 260"/>
        <xdr:cNvSpPr txBox="1"/>
      </xdr:nvSpPr>
      <xdr:spPr>
        <a:xfrm>
          <a:off x="1752111" y="168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146873</xdr:rowOff>
    </xdr:from>
    <xdr:to>
      <xdr:col>1</xdr:col>
      <xdr:colOff>485775</xdr:colOff>
      <xdr:row>98</xdr:row>
      <xdr:rowOff>77023</xdr:rowOff>
    </xdr:to>
    <xdr:sp macro="" textlink="">
      <xdr:nvSpPr>
        <xdr:cNvPr id="262" name="円/楕円 261"/>
        <xdr:cNvSpPr/>
      </xdr:nvSpPr>
      <xdr:spPr>
        <a:xfrm>
          <a:off x="1079500" y="167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68150</xdr:rowOff>
    </xdr:from>
    <xdr:ext cx="534377" cy="259045"/>
    <xdr:sp macro="" textlink="">
      <xdr:nvSpPr>
        <xdr:cNvPr id="263" name="テキスト ボックス 262"/>
        <xdr:cNvSpPr txBox="1"/>
      </xdr:nvSpPr>
      <xdr:spPr>
        <a:xfrm>
          <a:off x="863111" y="168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149987</xdr:rowOff>
    </xdr:from>
    <xdr:to>
      <xdr:col>15</xdr:col>
      <xdr:colOff>180975</xdr:colOff>
      <xdr:row>38</xdr:row>
      <xdr:rowOff>150368</xdr:rowOff>
    </xdr:to>
    <xdr:cxnSp macro="">
      <xdr:nvCxnSpPr>
        <xdr:cNvPr id="292" name="直線コネクタ 291"/>
        <xdr:cNvCxnSpPr/>
      </xdr:nvCxnSpPr>
      <xdr:spPr>
        <a:xfrm flipV="1">
          <a:off x="9639300" y="666508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147701</xdr:rowOff>
    </xdr:from>
    <xdr:to>
      <xdr:col>14</xdr:col>
      <xdr:colOff>28575</xdr:colOff>
      <xdr:row>38</xdr:row>
      <xdr:rowOff>150368</xdr:rowOff>
    </xdr:to>
    <xdr:cxnSp macro="">
      <xdr:nvCxnSpPr>
        <xdr:cNvPr id="295" name="直線コネクタ 294"/>
        <xdr:cNvCxnSpPr/>
      </xdr:nvCxnSpPr>
      <xdr:spPr>
        <a:xfrm>
          <a:off x="8750300" y="66628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84836</xdr:rowOff>
    </xdr:from>
    <xdr:to>
      <xdr:col>12</xdr:col>
      <xdr:colOff>511175</xdr:colOff>
      <xdr:row>38</xdr:row>
      <xdr:rowOff>147701</xdr:rowOff>
    </xdr:to>
    <xdr:cxnSp macro="">
      <xdr:nvCxnSpPr>
        <xdr:cNvPr id="298" name="直線コネクタ 297"/>
        <xdr:cNvCxnSpPr/>
      </xdr:nvCxnSpPr>
      <xdr:spPr>
        <a:xfrm>
          <a:off x="7861300" y="65999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72644</xdr:rowOff>
    </xdr:from>
    <xdr:to>
      <xdr:col>11</xdr:col>
      <xdr:colOff>307975</xdr:colOff>
      <xdr:row>38</xdr:row>
      <xdr:rowOff>84836</xdr:rowOff>
    </xdr:to>
    <xdr:cxnSp macro="">
      <xdr:nvCxnSpPr>
        <xdr:cNvPr id="301" name="直線コネクタ 300"/>
        <xdr:cNvCxnSpPr/>
      </xdr:nvCxnSpPr>
      <xdr:spPr>
        <a:xfrm>
          <a:off x="6972300" y="6416294"/>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99187</xdr:rowOff>
    </xdr:from>
    <xdr:to>
      <xdr:col>15</xdr:col>
      <xdr:colOff>231775</xdr:colOff>
      <xdr:row>39</xdr:row>
      <xdr:rowOff>29337</xdr:rowOff>
    </xdr:to>
    <xdr:sp macro="" textlink="">
      <xdr:nvSpPr>
        <xdr:cNvPr id="311" name="円/楕円 310"/>
        <xdr:cNvSpPr/>
      </xdr:nvSpPr>
      <xdr:spPr>
        <a:xfrm>
          <a:off x="104267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14114</xdr:rowOff>
    </xdr:from>
    <xdr:ext cx="378565" cy="259045"/>
    <xdr:sp macro="" textlink="">
      <xdr:nvSpPr>
        <xdr:cNvPr id="312" name="労働費該当値テキスト"/>
        <xdr:cNvSpPr txBox="1"/>
      </xdr:nvSpPr>
      <xdr:spPr>
        <a:xfrm>
          <a:off x="10528300" y="652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99568</xdr:rowOff>
    </xdr:from>
    <xdr:to>
      <xdr:col>14</xdr:col>
      <xdr:colOff>79375</xdr:colOff>
      <xdr:row>39</xdr:row>
      <xdr:rowOff>29718</xdr:rowOff>
    </xdr:to>
    <xdr:sp macro="" textlink="">
      <xdr:nvSpPr>
        <xdr:cNvPr id="313" name="円/楕円 312"/>
        <xdr:cNvSpPr/>
      </xdr:nvSpPr>
      <xdr:spPr>
        <a:xfrm>
          <a:off x="9588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20845</xdr:rowOff>
    </xdr:from>
    <xdr:ext cx="378565" cy="259045"/>
    <xdr:sp macro="" textlink="">
      <xdr:nvSpPr>
        <xdr:cNvPr id="314" name="テキスト ボックス 313"/>
        <xdr:cNvSpPr txBox="1"/>
      </xdr:nvSpPr>
      <xdr:spPr>
        <a:xfrm>
          <a:off x="9450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96901</xdr:rowOff>
    </xdr:from>
    <xdr:to>
      <xdr:col>12</xdr:col>
      <xdr:colOff>561975</xdr:colOff>
      <xdr:row>39</xdr:row>
      <xdr:rowOff>27051</xdr:rowOff>
    </xdr:to>
    <xdr:sp macro="" textlink="">
      <xdr:nvSpPr>
        <xdr:cNvPr id="315" name="円/楕円 314"/>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18178</xdr:rowOff>
    </xdr:from>
    <xdr:ext cx="378565" cy="259045"/>
    <xdr:sp macro="" textlink="">
      <xdr:nvSpPr>
        <xdr:cNvPr id="316" name="テキスト ボックス 315"/>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34036</xdr:rowOff>
    </xdr:from>
    <xdr:to>
      <xdr:col>11</xdr:col>
      <xdr:colOff>358775</xdr:colOff>
      <xdr:row>38</xdr:row>
      <xdr:rowOff>135636</xdr:rowOff>
    </xdr:to>
    <xdr:sp macro="" textlink="">
      <xdr:nvSpPr>
        <xdr:cNvPr id="317" name="円/楕円 316"/>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126763</xdr:rowOff>
    </xdr:from>
    <xdr:ext cx="378565" cy="259045"/>
    <xdr:sp macro="" textlink="">
      <xdr:nvSpPr>
        <xdr:cNvPr id="318" name="テキスト ボックス 317"/>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21844</xdr:rowOff>
    </xdr:from>
    <xdr:to>
      <xdr:col>10</xdr:col>
      <xdr:colOff>155575</xdr:colOff>
      <xdr:row>37</xdr:row>
      <xdr:rowOff>123444</xdr:rowOff>
    </xdr:to>
    <xdr:sp macro="" textlink="">
      <xdr:nvSpPr>
        <xdr:cNvPr id="319" name="円/楕円 318"/>
        <xdr:cNvSpPr/>
      </xdr:nvSpPr>
      <xdr:spPr>
        <a:xfrm>
          <a:off x="6921500" y="63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114571</xdr:rowOff>
    </xdr:from>
    <xdr:ext cx="378565" cy="259045"/>
    <xdr:sp macro="" textlink="">
      <xdr:nvSpPr>
        <xdr:cNvPr id="320" name="テキスト ボックス 319"/>
        <xdr:cNvSpPr txBox="1"/>
      </xdr:nvSpPr>
      <xdr:spPr>
        <a:xfrm>
          <a:off x="6783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129413</xdr:rowOff>
    </xdr:from>
    <xdr:to>
      <xdr:col>15</xdr:col>
      <xdr:colOff>180975</xdr:colOff>
      <xdr:row>57</xdr:row>
      <xdr:rowOff>44431</xdr:rowOff>
    </xdr:to>
    <xdr:cxnSp macro="">
      <xdr:nvCxnSpPr>
        <xdr:cNvPr id="345" name="直線コネクタ 344"/>
        <xdr:cNvCxnSpPr/>
      </xdr:nvCxnSpPr>
      <xdr:spPr>
        <a:xfrm flipV="1">
          <a:off x="9639300" y="9730613"/>
          <a:ext cx="8382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32201</xdr:rowOff>
    </xdr:from>
    <xdr:to>
      <xdr:col>14</xdr:col>
      <xdr:colOff>28575</xdr:colOff>
      <xdr:row>57</xdr:row>
      <xdr:rowOff>44431</xdr:rowOff>
    </xdr:to>
    <xdr:cxnSp macro="">
      <xdr:nvCxnSpPr>
        <xdr:cNvPr id="348" name="直線コネクタ 347"/>
        <xdr:cNvCxnSpPr/>
      </xdr:nvCxnSpPr>
      <xdr:spPr>
        <a:xfrm>
          <a:off x="8750300" y="980485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32201</xdr:rowOff>
    </xdr:from>
    <xdr:to>
      <xdr:col>12</xdr:col>
      <xdr:colOff>511175</xdr:colOff>
      <xdr:row>57</xdr:row>
      <xdr:rowOff>49917</xdr:rowOff>
    </xdr:to>
    <xdr:cxnSp macro="">
      <xdr:nvCxnSpPr>
        <xdr:cNvPr id="351" name="直線コネクタ 350"/>
        <xdr:cNvCxnSpPr/>
      </xdr:nvCxnSpPr>
      <xdr:spPr>
        <a:xfrm flipV="1">
          <a:off x="7861300" y="9804851"/>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49917</xdr:rowOff>
    </xdr:from>
    <xdr:to>
      <xdr:col>11</xdr:col>
      <xdr:colOff>307975</xdr:colOff>
      <xdr:row>57</xdr:row>
      <xdr:rowOff>73978</xdr:rowOff>
    </xdr:to>
    <xdr:cxnSp macro="">
      <xdr:nvCxnSpPr>
        <xdr:cNvPr id="354" name="直線コネクタ 353"/>
        <xdr:cNvCxnSpPr/>
      </xdr:nvCxnSpPr>
      <xdr:spPr>
        <a:xfrm flipV="1">
          <a:off x="6972300" y="9822567"/>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78613</xdr:rowOff>
    </xdr:from>
    <xdr:to>
      <xdr:col>15</xdr:col>
      <xdr:colOff>231775</xdr:colOff>
      <xdr:row>57</xdr:row>
      <xdr:rowOff>8763</xdr:rowOff>
    </xdr:to>
    <xdr:sp macro="" textlink="">
      <xdr:nvSpPr>
        <xdr:cNvPr id="364" name="円/楕円 363"/>
        <xdr:cNvSpPr/>
      </xdr:nvSpPr>
      <xdr:spPr>
        <a:xfrm>
          <a:off x="10426700" y="96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101490</xdr:rowOff>
    </xdr:from>
    <xdr:ext cx="469744" cy="259045"/>
    <xdr:sp macro="" textlink="">
      <xdr:nvSpPr>
        <xdr:cNvPr id="365" name="農林水産業費該当値テキスト"/>
        <xdr:cNvSpPr txBox="1"/>
      </xdr:nvSpPr>
      <xdr:spPr>
        <a:xfrm>
          <a:off x="10528300" y="953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165081</xdr:rowOff>
    </xdr:from>
    <xdr:to>
      <xdr:col>14</xdr:col>
      <xdr:colOff>79375</xdr:colOff>
      <xdr:row>57</xdr:row>
      <xdr:rowOff>95231</xdr:rowOff>
    </xdr:to>
    <xdr:sp macro="" textlink="">
      <xdr:nvSpPr>
        <xdr:cNvPr id="366" name="円/楕円 365"/>
        <xdr:cNvSpPr/>
      </xdr:nvSpPr>
      <xdr:spPr>
        <a:xfrm>
          <a:off x="9588500" y="97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86358</xdr:rowOff>
    </xdr:from>
    <xdr:ext cx="469744" cy="259045"/>
    <xdr:sp macro="" textlink="">
      <xdr:nvSpPr>
        <xdr:cNvPr id="367" name="テキスト ボックス 366"/>
        <xdr:cNvSpPr txBox="1"/>
      </xdr:nvSpPr>
      <xdr:spPr>
        <a:xfrm>
          <a:off x="9404427" y="985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152851</xdr:rowOff>
    </xdr:from>
    <xdr:to>
      <xdr:col>12</xdr:col>
      <xdr:colOff>561975</xdr:colOff>
      <xdr:row>57</xdr:row>
      <xdr:rowOff>83001</xdr:rowOff>
    </xdr:to>
    <xdr:sp macro="" textlink="">
      <xdr:nvSpPr>
        <xdr:cNvPr id="368" name="円/楕円 367"/>
        <xdr:cNvSpPr/>
      </xdr:nvSpPr>
      <xdr:spPr>
        <a:xfrm>
          <a:off x="8699500" y="97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74128</xdr:rowOff>
    </xdr:from>
    <xdr:ext cx="469744" cy="259045"/>
    <xdr:sp macro="" textlink="">
      <xdr:nvSpPr>
        <xdr:cNvPr id="369" name="テキスト ボックス 368"/>
        <xdr:cNvSpPr txBox="1"/>
      </xdr:nvSpPr>
      <xdr:spPr>
        <a:xfrm>
          <a:off x="8515427" y="984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170567</xdr:rowOff>
    </xdr:from>
    <xdr:to>
      <xdr:col>11</xdr:col>
      <xdr:colOff>358775</xdr:colOff>
      <xdr:row>57</xdr:row>
      <xdr:rowOff>100717</xdr:rowOff>
    </xdr:to>
    <xdr:sp macro="" textlink="">
      <xdr:nvSpPr>
        <xdr:cNvPr id="370" name="円/楕円 369"/>
        <xdr:cNvSpPr/>
      </xdr:nvSpPr>
      <xdr:spPr>
        <a:xfrm>
          <a:off x="7810500" y="97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91844</xdr:rowOff>
    </xdr:from>
    <xdr:ext cx="469744" cy="259045"/>
    <xdr:sp macro="" textlink="">
      <xdr:nvSpPr>
        <xdr:cNvPr id="371" name="テキスト ボックス 370"/>
        <xdr:cNvSpPr txBox="1"/>
      </xdr:nvSpPr>
      <xdr:spPr>
        <a:xfrm>
          <a:off x="7626427" y="986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23178</xdr:rowOff>
    </xdr:from>
    <xdr:to>
      <xdr:col>10</xdr:col>
      <xdr:colOff>155575</xdr:colOff>
      <xdr:row>57</xdr:row>
      <xdr:rowOff>124778</xdr:rowOff>
    </xdr:to>
    <xdr:sp macro="" textlink="">
      <xdr:nvSpPr>
        <xdr:cNvPr id="372" name="円/楕円 371"/>
        <xdr:cNvSpPr/>
      </xdr:nvSpPr>
      <xdr:spPr>
        <a:xfrm>
          <a:off x="6921500" y="97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115905</xdr:rowOff>
    </xdr:from>
    <xdr:ext cx="469744" cy="259045"/>
    <xdr:sp macro="" textlink="">
      <xdr:nvSpPr>
        <xdr:cNvPr id="373" name="テキスト ボックス 372"/>
        <xdr:cNvSpPr txBox="1"/>
      </xdr:nvSpPr>
      <xdr:spPr>
        <a:xfrm>
          <a:off x="67374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48261</xdr:rowOff>
    </xdr:from>
    <xdr:to>
      <xdr:col>15</xdr:col>
      <xdr:colOff>180975</xdr:colOff>
      <xdr:row>78</xdr:row>
      <xdr:rowOff>77978</xdr:rowOff>
    </xdr:to>
    <xdr:cxnSp macro="">
      <xdr:nvCxnSpPr>
        <xdr:cNvPr id="400" name="直線コネクタ 399"/>
        <xdr:cNvCxnSpPr/>
      </xdr:nvCxnSpPr>
      <xdr:spPr>
        <a:xfrm>
          <a:off x="9639300" y="1342136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48261</xdr:rowOff>
    </xdr:from>
    <xdr:to>
      <xdr:col>14</xdr:col>
      <xdr:colOff>28575</xdr:colOff>
      <xdr:row>78</xdr:row>
      <xdr:rowOff>80790</xdr:rowOff>
    </xdr:to>
    <xdr:cxnSp macro="">
      <xdr:nvCxnSpPr>
        <xdr:cNvPr id="403" name="直線コネクタ 402"/>
        <xdr:cNvCxnSpPr/>
      </xdr:nvCxnSpPr>
      <xdr:spPr>
        <a:xfrm flipV="1">
          <a:off x="8750300" y="13421361"/>
          <a:ext cx="889000" cy="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80790</xdr:rowOff>
    </xdr:from>
    <xdr:to>
      <xdr:col>12</xdr:col>
      <xdr:colOff>511175</xdr:colOff>
      <xdr:row>78</xdr:row>
      <xdr:rowOff>83122</xdr:rowOff>
    </xdr:to>
    <xdr:cxnSp macro="">
      <xdr:nvCxnSpPr>
        <xdr:cNvPr id="406" name="直線コネクタ 405"/>
        <xdr:cNvCxnSpPr/>
      </xdr:nvCxnSpPr>
      <xdr:spPr>
        <a:xfrm flipV="1">
          <a:off x="7861300" y="1345389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83122</xdr:rowOff>
    </xdr:from>
    <xdr:to>
      <xdr:col>11</xdr:col>
      <xdr:colOff>307975</xdr:colOff>
      <xdr:row>78</xdr:row>
      <xdr:rowOff>88081</xdr:rowOff>
    </xdr:to>
    <xdr:cxnSp macro="">
      <xdr:nvCxnSpPr>
        <xdr:cNvPr id="409" name="直線コネクタ 408"/>
        <xdr:cNvCxnSpPr/>
      </xdr:nvCxnSpPr>
      <xdr:spPr>
        <a:xfrm flipV="1">
          <a:off x="6972300" y="13456222"/>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27178</xdr:rowOff>
    </xdr:from>
    <xdr:to>
      <xdr:col>15</xdr:col>
      <xdr:colOff>231775</xdr:colOff>
      <xdr:row>78</xdr:row>
      <xdr:rowOff>128778</xdr:rowOff>
    </xdr:to>
    <xdr:sp macro="" textlink="">
      <xdr:nvSpPr>
        <xdr:cNvPr id="419" name="円/楕円 418"/>
        <xdr:cNvSpPr/>
      </xdr:nvSpPr>
      <xdr:spPr>
        <a:xfrm>
          <a:off x="10426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113555</xdr:rowOff>
    </xdr:from>
    <xdr:ext cx="469744" cy="259045"/>
    <xdr:sp macro="" textlink="">
      <xdr:nvSpPr>
        <xdr:cNvPr id="420" name="商工費該当値テキスト"/>
        <xdr:cNvSpPr txBox="1"/>
      </xdr:nvSpPr>
      <xdr:spPr>
        <a:xfrm>
          <a:off x="10528300" y="133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168911</xdr:rowOff>
    </xdr:from>
    <xdr:to>
      <xdr:col>14</xdr:col>
      <xdr:colOff>79375</xdr:colOff>
      <xdr:row>78</xdr:row>
      <xdr:rowOff>99061</xdr:rowOff>
    </xdr:to>
    <xdr:sp macro="" textlink="">
      <xdr:nvSpPr>
        <xdr:cNvPr id="421" name="円/楕円 420"/>
        <xdr:cNvSpPr/>
      </xdr:nvSpPr>
      <xdr:spPr>
        <a:xfrm>
          <a:off x="9588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90188</xdr:rowOff>
    </xdr:from>
    <xdr:ext cx="469744" cy="259045"/>
    <xdr:sp macro="" textlink="">
      <xdr:nvSpPr>
        <xdr:cNvPr id="422" name="テキスト ボックス 421"/>
        <xdr:cNvSpPr txBox="1"/>
      </xdr:nvSpPr>
      <xdr:spPr>
        <a:xfrm>
          <a:off x="9404427"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29990</xdr:rowOff>
    </xdr:from>
    <xdr:to>
      <xdr:col>12</xdr:col>
      <xdr:colOff>561975</xdr:colOff>
      <xdr:row>78</xdr:row>
      <xdr:rowOff>131590</xdr:rowOff>
    </xdr:to>
    <xdr:sp macro="" textlink="">
      <xdr:nvSpPr>
        <xdr:cNvPr id="423" name="円/楕円 422"/>
        <xdr:cNvSpPr/>
      </xdr:nvSpPr>
      <xdr:spPr>
        <a:xfrm>
          <a:off x="8699500" y="134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122717</xdr:rowOff>
    </xdr:from>
    <xdr:ext cx="469744" cy="259045"/>
    <xdr:sp macro="" textlink="">
      <xdr:nvSpPr>
        <xdr:cNvPr id="424" name="テキスト ボックス 423"/>
        <xdr:cNvSpPr txBox="1"/>
      </xdr:nvSpPr>
      <xdr:spPr>
        <a:xfrm>
          <a:off x="8515427" y="1349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32322</xdr:rowOff>
    </xdr:from>
    <xdr:to>
      <xdr:col>11</xdr:col>
      <xdr:colOff>358775</xdr:colOff>
      <xdr:row>78</xdr:row>
      <xdr:rowOff>133922</xdr:rowOff>
    </xdr:to>
    <xdr:sp macro="" textlink="">
      <xdr:nvSpPr>
        <xdr:cNvPr id="425" name="円/楕円 424"/>
        <xdr:cNvSpPr/>
      </xdr:nvSpPr>
      <xdr:spPr>
        <a:xfrm>
          <a:off x="7810500" y="134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125049</xdr:rowOff>
    </xdr:from>
    <xdr:ext cx="469744" cy="259045"/>
    <xdr:sp macro="" textlink="">
      <xdr:nvSpPr>
        <xdr:cNvPr id="426" name="テキスト ボックス 425"/>
        <xdr:cNvSpPr txBox="1"/>
      </xdr:nvSpPr>
      <xdr:spPr>
        <a:xfrm>
          <a:off x="7626427" y="134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37281</xdr:rowOff>
    </xdr:from>
    <xdr:to>
      <xdr:col>10</xdr:col>
      <xdr:colOff>155575</xdr:colOff>
      <xdr:row>78</xdr:row>
      <xdr:rowOff>138881</xdr:rowOff>
    </xdr:to>
    <xdr:sp macro="" textlink="">
      <xdr:nvSpPr>
        <xdr:cNvPr id="427" name="円/楕円 426"/>
        <xdr:cNvSpPr/>
      </xdr:nvSpPr>
      <xdr:spPr>
        <a:xfrm>
          <a:off x="6921500" y="13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130008</xdr:rowOff>
    </xdr:from>
    <xdr:ext cx="469744" cy="259045"/>
    <xdr:sp macro="" textlink="">
      <xdr:nvSpPr>
        <xdr:cNvPr id="428" name="テキスト ボックス 427"/>
        <xdr:cNvSpPr txBox="1"/>
      </xdr:nvSpPr>
      <xdr:spPr>
        <a:xfrm>
          <a:off x="6737427" y="1350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147358</xdr:rowOff>
    </xdr:from>
    <xdr:to>
      <xdr:col>15</xdr:col>
      <xdr:colOff>180975</xdr:colOff>
      <xdr:row>98</xdr:row>
      <xdr:rowOff>149416</xdr:rowOff>
    </xdr:to>
    <xdr:cxnSp macro="">
      <xdr:nvCxnSpPr>
        <xdr:cNvPr id="458" name="直線コネクタ 457"/>
        <xdr:cNvCxnSpPr/>
      </xdr:nvCxnSpPr>
      <xdr:spPr>
        <a:xfrm>
          <a:off x="9639300" y="16949458"/>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147358</xdr:rowOff>
    </xdr:from>
    <xdr:to>
      <xdr:col>14</xdr:col>
      <xdr:colOff>28575</xdr:colOff>
      <xdr:row>98</xdr:row>
      <xdr:rowOff>169208</xdr:rowOff>
    </xdr:to>
    <xdr:cxnSp macro="">
      <xdr:nvCxnSpPr>
        <xdr:cNvPr id="461" name="直線コネクタ 460"/>
        <xdr:cNvCxnSpPr/>
      </xdr:nvCxnSpPr>
      <xdr:spPr>
        <a:xfrm flipV="1">
          <a:off x="8750300" y="16949458"/>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95086</xdr:rowOff>
    </xdr:from>
    <xdr:to>
      <xdr:col>12</xdr:col>
      <xdr:colOff>511175</xdr:colOff>
      <xdr:row>98</xdr:row>
      <xdr:rowOff>169208</xdr:rowOff>
    </xdr:to>
    <xdr:cxnSp macro="">
      <xdr:nvCxnSpPr>
        <xdr:cNvPr id="464" name="直線コネクタ 463"/>
        <xdr:cNvCxnSpPr/>
      </xdr:nvCxnSpPr>
      <xdr:spPr>
        <a:xfrm>
          <a:off x="7861300" y="16897186"/>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95086</xdr:rowOff>
    </xdr:from>
    <xdr:to>
      <xdr:col>11</xdr:col>
      <xdr:colOff>307975</xdr:colOff>
      <xdr:row>98</xdr:row>
      <xdr:rowOff>119507</xdr:rowOff>
    </xdr:to>
    <xdr:cxnSp macro="">
      <xdr:nvCxnSpPr>
        <xdr:cNvPr id="467" name="直線コネクタ 466"/>
        <xdr:cNvCxnSpPr/>
      </xdr:nvCxnSpPr>
      <xdr:spPr>
        <a:xfrm flipV="1">
          <a:off x="6972300" y="16897186"/>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98616</xdr:rowOff>
    </xdr:from>
    <xdr:to>
      <xdr:col>15</xdr:col>
      <xdr:colOff>231775</xdr:colOff>
      <xdr:row>99</xdr:row>
      <xdr:rowOff>28766</xdr:rowOff>
    </xdr:to>
    <xdr:sp macro="" textlink="">
      <xdr:nvSpPr>
        <xdr:cNvPr id="477" name="円/楕円 476"/>
        <xdr:cNvSpPr/>
      </xdr:nvSpPr>
      <xdr:spPr>
        <a:xfrm>
          <a:off x="104267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13543</xdr:rowOff>
    </xdr:from>
    <xdr:ext cx="534377" cy="259045"/>
    <xdr:sp macro="" textlink="">
      <xdr:nvSpPr>
        <xdr:cNvPr id="478" name="土木費該当値テキスト"/>
        <xdr:cNvSpPr txBox="1"/>
      </xdr:nvSpPr>
      <xdr:spPr>
        <a:xfrm>
          <a:off x="10528300" y="168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96558</xdr:rowOff>
    </xdr:from>
    <xdr:to>
      <xdr:col>14</xdr:col>
      <xdr:colOff>79375</xdr:colOff>
      <xdr:row>99</xdr:row>
      <xdr:rowOff>26708</xdr:rowOff>
    </xdr:to>
    <xdr:sp macro="" textlink="">
      <xdr:nvSpPr>
        <xdr:cNvPr id="479" name="円/楕円 478"/>
        <xdr:cNvSpPr/>
      </xdr:nvSpPr>
      <xdr:spPr>
        <a:xfrm>
          <a:off x="9588500" y="168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17835</xdr:rowOff>
    </xdr:from>
    <xdr:ext cx="534377" cy="259045"/>
    <xdr:sp macro="" textlink="">
      <xdr:nvSpPr>
        <xdr:cNvPr id="480" name="テキスト ボックス 479"/>
        <xdr:cNvSpPr txBox="1"/>
      </xdr:nvSpPr>
      <xdr:spPr>
        <a:xfrm>
          <a:off x="9372111" y="169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118408</xdr:rowOff>
    </xdr:from>
    <xdr:to>
      <xdr:col>12</xdr:col>
      <xdr:colOff>561975</xdr:colOff>
      <xdr:row>99</xdr:row>
      <xdr:rowOff>48558</xdr:rowOff>
    </xdr:to>
    <xdr:sp macro="" textlink="">
      <xdr:nvSpPr>
        <xdr:cNvPr id="481" name="円/楕円 480"/>
        <xdr:cNvSpPr/>
      </xdr:nvSpPr>
      <xdr:spPr>
        <a:xfrm>
          <a:off x="8699500" y="169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39685</xdr:rowOff>
    </xdr:from>
    <xdr:ext cx="534377" cy="259045"/>
    <xdr:sp macro="" textlink="">
      <xdr:nvSpPr>
        <xdr:cNvPr id="482" name="テキスト ボックス 481"/>
        <xdr:cNvSpPr txBox="1"/>
      </xdr:nvSpPr>
      <xdr:spPr>
        <a:xfrm>
          <a:off x="8483111" y="170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44286</xdr:rowOff>
    </xdr:from>
    <xdr:to>
      <xdr:col>11</xdr:col>
      <xdr:colOff>358775</xdr:colOff>
      <xdr:row>98</xdr:row>
      <xdr:rowOff>145886</xdr:rowOff>
    </xdr:to>
    <xdr:sp macro="" textlink="">
      <xdr:nvSpPr>
        <xdr:cNvPr id="483" name="円/楕円 482"/>
        <xdr:cNvSpPr/>
      </xdr:nvSpPr>
      <xdr:spPr>
        <a:xfrm>
          <a:off x="7810500" y="168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137013</xdr:rowOff>
    </xdr:from>
    <xdr:ext cx="534377" cy="259045"/>
    <xdr:sp macro="" textlink="">
      <xdr:nvSpPr>
        <xdr:cNvPr id="484" name="テキスト ボックス 483"/>
        <xdr:cNvSpPr txBox="1"/>
      </xdr:nvSpPr>
      <xdr:spPr>
        <a:xfrm>
          <a:off x="7594111" y="1693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68707</xdr:rowOff>
    </xdr:from>
    <xdr:to>
      <xdr:col>10</xdr:col>
      <xdr:colOff>155575</xdr:colOff>
      <xdr:row>98</xdr:row>
      <xdr:rowOff>170307</xdr:rowOff>
    </xdr:to>
    <xdr:sp macro="" textlink="">
      <xdr:nvSpPr>
        <xdr:cNvPr id="485" name="円/楕円 484"/>
        <xdr:cNvSpPr/>
      </xdr:nvSpPr>
      <xdr:spPr>
        <a:xfrm>
          <a:off x="6921500" y="168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161434</xdr:rowOff>
    </xdr:from>
    <xdr:ext cx="534377" cy="259045"/>
    <xdr:sp macro="" textlink="">
      <xdr:nvSpPr>
        <xdr:cNvPr id="486" name="テキスト ボックス 485"/>
        <xdr:cNvSpPr txBox="1"/>
      </xdr:nvSpPr>
      <xdr:spPr>
        <a:xfrm>
          <a:off x="6705111" y="169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67745</xdr:rowOff>
    </xdr:from>
    <xdr:to>
      <xdr:col>23</xdr:col>
      <xdr:colOff>517525</xdr:colOff>
      <xdr:row>37</xdr:row>
      <xdr:rowOff>161145</xdr:rowOff>
    </xdr:to>
    <xdr:cxnSp macro="">
      <xdr:nvCxnSpPr>
        <xdr:cNvPr id="518" name="直線コネクタ 517"/>
        <xdr:cNvCxnSpPr/>
      </xdr:nvCxnSpPr>
      <xdr:spPr>
        <a:xfrm>
          <a:off x="15481300" y="6411395"/>
          <a:ext cx="8382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67745</xdr:rowOff>
    </xdr:from>
    <xdr:to>
      <xdr:col>22</xdr:col>
      <xdr:colOff>365125</xdr:colOff>
      <xdr:row>38</xdr:row>
      <xdr:rowOff>8092</xdr:rowOff>
    </xdr:to>
    <xdr:cxnSp macro="">
      <xdr:nvCxnSpPr>
        <xdr:cNvPr id="521" name="直線コネクタ 520"/>
        <xdr:cNvCxnSpPr/>
      </xdr:nvCxnSpPr>
      <xdr:spPr>
        <a:xfrm flipV="1">
          <a:off x="14592300" y="6411395"/>
          <a:ext cx="889000" cy="1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159076</xdr:rowOff>
    </xdr:from>
    <xdr:to>
      <xdr:col>21</xdr:col>
      <xdr:colOff>161925</xdr:colOff>
      <xdr:row>38</xdr:row>
      <xdr:rowOff>8092</xdr:rowOff>
    </xdr:to>
    <xdr:cxnSp macro="">
      <xdr:nvCxnSpPr>
        <xdr:cNvPr id="524" name="直線コネクタ 523"/>
        <xdr:cNvCxnSpPr/>
      </xdr:nvCxnSpPr>
      <xdr:spPr>
        <a:xfrm>
          <a:off x="13703300" y="6502726"/>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144054</xdr:rowOff>
    </xdr:from>
    <xdr:to>
      <xdr:col>19</xdr:col>
      <xdr:colOff>644525</xdr:colOff>
      <xdr:row>37</xdr:row>
      <xdr:rowOff>159076</xdr:rowOff>
    </xdr:to>
    <xdr:cxnSp macro="">
      <xdr:nvCxnSpPr>
        <xdr:cNvPr id="527" name="直線コネクタ 526"/>
        <xdr:cNvCxnSpPr/>
      </xdr:nvCxnSpPr>
      <xdr:spPr>
        <a:xfrm>
          <a:off x="12814300" y="6316254"/>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110345</xdr:rowOff>
    </xdr:from>
    <xdr:to>
      <xdr:col>23</xdr:col>
      <xdr:colOff>568325</xdr:colOff>
      <xdr:row>38</xdr:row>
      <xdr:rowOff>40495</xdr:rowOff>
    </xdr:to>
    <xdr:sp macro="" textlink="">
      <xdr:nvSpPr>
        <xdr:cNvPr id="537" name="円/楕円 536"/>
        <xdr:cNvSpPr/>
      </xdr:nvSpPr>
      <xdr:spPr>
        <a:xfrm>
          <a:off x="16268700" y="64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88772</xdr:rowOff>
    </xdr:from>
    <xdr:ext cx="534377" cy="259045"/>
    <xdr:sp macro="" textlink="">
      <xdr:nvSpPr>
        <xdr:cNvPr id="538" name="消防費該当値テキスト"/>
        <xdr:cNvSpPr txBox="1"/>
      </xdr:nvSpPr>
      <xdr:spPr>
        <a:xfrm>
          <a:off x="16370300" y="643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16945</xdr:rowOff>
    </xdr:from>
    <xdr:to>
      <xdr:col>22</xdr:col>
      <xdr:colOff>415925</xdr:colOff>
      <xdr:row>37</xdr:row>
      <xdr:rowOff>118545</xdr:rowOff>
    </xdr:to>
    <xdr:sp macro="" textlink="">
      <xdr:nvSpPr>
        <xdr:cNvPr id="539" name="円/楕円 538"/>
        <xdr:cNvSpPr/>
      </xdr:nvSpPr>
      <xdr:spPr>
        <a:xfrm>
          <a:off x="15430500" y="63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109672</xdr:rowOff>
    </xdr:from>
    <xdr:ext cx="534377" cy="259045"/>
    <xdr:sp macro="" textlink="">
      <xdr:nvSpPr>
        <xdr:cNvPr id="540" name="テキスト ボックス 539"/>
        <xdr:cNvSpPr txBox="1"/>
      </xdr:nvSpPr>
      <xdr:spPr>
        <a:xfrm>
          <a:off x="15214111" y="645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128742</xdr:rowOff>
    </xdr:from>
    <xdr:to>
      <xdr:col>21</xdr:col>
      <xdr:colOff>212725</xdr:colOff>
      <xdr:row>38</xdr:row>
      <xdr:rowOff>58892</xdr:rowOff>
    </xdr:to>
    <xdr:sp macro="" textlink="">
      <xdr:nvSpPr>
        <xdr:cNvPr id="541" name="円/楕円 540"/>
        <xdr:cNvSpPr/>
      </xdr:nvSpPr>
      <xdr:spPr>
        <a:xfrm>
          <a:off x="145415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50019</xdr:rowOff>
    </xdr:from>
    <xdr:ext cx="534377" cy="259045"/>
    <xdr:sp macro="" textlink="">
      <xdr:nvSpPr>
        <xdr:cNvPr id="542" name="テキスト ボックス 541"/>
        <xdr:cNvSpPr txBox="1"/>
      </xdr:nvSpPr>
      <xdr:spPr>
        <a:xfrm>
          <a:off x="14325111" y="656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108277</xdr:rowOff>
    </xdr:from>
    <xdr:to>
      <xdr:col>20</xdr:col>
      <xdr:colOff>9525</xdr:colOff>
      <xdr:row>38</xdr:row>
      <xdr:rowOff>38427</xdr:rowOff>
    </xdr:to>
    <xdr:sp macro="" textlink="">
      <xdr:nvSpPr>
        <xdr:cNvPr id="543" name="円/楕円 542"/>
        <xdr:cNvSpPr/>
      </xdr:nvSpPr>
      <xdr:spPr>
        <a:xfrm>
          <a:off x="13652500" y="64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29553</xdr:rowOff>
    </xdr:from>
    <xdr:ext cx="534377" cy="259045"/>
    <xdr:sp macro="" textlink="">
      <xdr:nvSpPr>
        <xdr:cNvPr id="544" name="テキスト ボックス 543"/>
        <xdr:cNvSpPr txBox="1"/>
      </xdr:nvSpPr>
      <xdr:spPr>
        <a:xfrm>
          <a:off x="13436111" y="654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93254</xdr:rowOff>
    </xdr:from>
    <xdr:to>
      <xdr:col>18</xdr:col>
      <xdr:colOff>492125</xdr:colOff>
      <xdr:row>37</xdr:row>
      <xdr:rowOff>23404</xdr:rowOff>
    </xdr:to>
    <xdr:sp macro="" textlink="">
      <xdr:nvSpPr>
        <xdr:cNvPr id="545" name="円/楕円 544"/>
        <xdr:cNvSpPr/>
      </xdr:nvSpPr>
      <xdr:spPr>
        <a:xfrm>
          <a:off x="12763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14531</xdr:rowOff>
    </xdr:from>
    <xdr:ext cx="534377" cy="259045"/>
    <xdr:sp macro="" textlink="">
      <xdr:nvSpPr>
        <xdr:cNvPr id="546" name="テキスト ボックス 545"/>
        <xdr:cNvSpPr txBox="1"/>
      </xdr:nvSpPr>
      <xdr:spPr>
        <a:xfrm>
          <a:off x="12547111" y="63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6014</xdr:rowOff>
    </xdr:from>
    <xdr:to>
      <xdr:col>23</xdr:col>
      <xdr:colOff>517525</xdr:colOff>
      <xdr:row>57</xdr:row>
      <xdr:rowOff>123195</xdr:rowOff>
    </xdr:to>
    <xdr:cxnSp macro="">
      <xdr:nvCxnSpPr>
        <xdr:cNvPr id="574" name="直線コネクタ 573"/>
        <xdr:cNvCxnSpPr/>
      </xdr:nvCxnSpPr>
      <xdr:spPr>
        <a:xfrm>
          <a:off x="15481300" y="9778664"/>
          <a:ext cx="838200" cy="1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6014</xdr:rowOff>
    </xdr:from>
    <xdr:to>
      <xdr:col>22</xdr:col>
      <xdr:colOff>365125</xdr:colOff>
      <xdr:row>57</xdr:row>
      <xdr:rowOff>37424</xdr:rowOff>
    </xdr:to>
    <xdr:cxnSp macro="">
      <xdr:nvCxnSpPr>
        <xdr:cNvPr id="577" name="直線コネクタ 576"/>
        <xdr:cNvCxnSpPr/>
      </xdr:nvCxnSpPr>
      <xdr:spPr>
        <a:xfrm flipV="1">
          <a:off x="14592300" y="9778664"/>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37424</xdr:rowOff>
    </xdr:from>
    <xdr:to>
      <xdr:col>21</xdr:col>
      <xdr:colOff>161925</xdr:colOff>
      <xdr:row>57</xdr:row>
      <xdr:rowOff>115743</xdr:rowOff>
    </xdr:to>
    <xdr:cxnSp macro="">
      <xdr:nvCxnSpPr>
        <xdr:cNvPr id="580" name="直線コネクタ 579"/>
        <xdr:cNvCxnSpPr/>
      </xdr:nvCxnSpPr>
      <xdr:spPr>
        <a:xfrm flipV="1">
          <a:off x="13703300" y="9810074"/>
          <a:ext cx="889000" cy="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89385</xdr:rowOff>
    </xdr:from>
    <xdr:to>
      <xdr:col>19</xdr:col>
      <xdr:colOff>644525</xdr:colOff>
      <xdr:row>57</xdr:row>
      <xdr:rowOff>115743</xdr:rowOff>
    </xdr:to>
    <xdr:cxnSp macro="">
      <xdr:nvCxnSpPr>
        <xdr:cNvPr id="583" name="直線コネクタ 582"/>
        <xdr:cNvCxnSpPr/>
      </xdr:nvCxnSpPr>
      <xdr:spPr>
        <a:xfrm>
          <a:off x="12814300" y="9862035"/>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72395</xdr:rowOff>
    </xdr:from>
    <xdr:to>
      <xdr:col>23</xdr:col>
      <xdr:colOff>568325</xdr:colOff>
      <xdr:row>58</xdr:row>
      <xdr:rowOff>2545</xdr:rowOff>
    </xdr:to>
    <xdr:sp macro="" textlink="">
      <xdr:nvSpPr>
        <xdr:cNvPr id="593" name="円/楕円 592"/>
        <xdr:cNvSpPr/>
      </xdr:nvSpPr>
      <xdr:spPr>
        <a:xfrm>
          <a:off x="16268700" y="9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50822</xdr:rowOff>
    </xdr:from>
    <xdr:ext cx="534377" cy="259045"/>
    <xdr:sp macro="" textlink="">
      <xdr:nvSpPr>
        <xdr:cNvPr id="594" name="教育費該当値テキスト"/>
        <xdr:cNvSpPr txBox="1"/>
      </xdr:nvSpPr>
      <xdr:spPr>
        <a:xfrm>
          <a:off x="16370300" y="98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126664</xdr:rowOff>
    </xdr:from>
    <xdr:to>
      <xdr:col>22</xdr:col>
      <xdr:colOff>415925</xdr:colOff>
      <xdr:row>57</xdr:row>
      <xdr:rowOff>56814</xdr:rowOff>
    </xdr:to>
    <xdr:sp macro="" textlink="">
      <xdr:nvSpPr>
        <xdr:cNvPr id="595" name="円/楕円 594"/>
        <xdr:cNvSpPr/>
      </xdr:nvSpPr>
      <xdr:spPr>
        <a:xfrm>
          <a:off x="15430500" y="97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47941</xdr:rowOff>
    </xdr:from>
    <xdr:ext cx="534377" cy="259045"/>
    <xdr:sp macro="" textlink="">
      <xdr:nvSpPr>
        <xdr:cNvPr id="596" name="テキスト ボックス 595"/>
        <xdr:cNvSpPr txBox="1"/>
      </xdr:nvSpPr>
      <xdr:spPr>
        <a:xfrm>
          <a:off x="15214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158074</xdr:rowOff>
    </xdr:from>
    <xdr:to>
      <xdr:col>21</xdr:col>
      <xdr:colOff>212725</xdr:colOff>
      <xdr:row>57</xdr:row>
      <xdr:rowOff>88224</xdr:rowOff>
    </xdr:to>
    <xdr:sp macro="" textlink="">
      <xdr:nvSpPr>
        <xdr:cNvPr id="597" name="円/楕円 596"/>
        <xdr:cNvSpPr/>
      </xdr:nvSpPr>
      <xdr:spPr>
        <a:xfrm>
          <a:off x="14541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79351</xdr:rowOff>
    </xdr:from>
    <xdr:ext cx="534377" cy="259045"/>
    <xdr:sp macro="" textlink="">
      <xdr:nvSpPr>
        <xdr:cNvPr id="598" name="テキスト ボックス 597"/>
        <xdr:cNvSpPr txBox="1"/>
      </xdr:nvSpPr>
      <xdr:spPr>
        <a:xfrm>
          <a:off x="14325111" y="98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64943</xdr:rowOff>
    </xdr:from>
    <xdr:to>
      <xdr:col>20</xdr:col>
      <xdr:colOff>9525</xdr:colOff>
      <xdr:row>57</xdr:row>
      <xdr:rowOff>166543</xdr:rowOff>
    </xdr:to>
    <xdr:sp macro="" textlink="">
      <xdr:nvSpPr>
        <xdr:cNvPr id="599" name="円/楕円 598"/>
        <xdr:cNvSpPr/>
      </xdr:nvSpPr>
      <xdr:spPr>
        <a:xfrm>
          <a:off x="13652500" y="983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157670</xdr:rowOff>
    </xdr:from>
    <xdr:ext cx="534377" cy="259045"/>
    <xdr:sp macro="" textlink="">
      <xdr:nvSpPr>
        <xdr:cNvPr id="600" name="テキスト ボックス 599"/>
        <xdr:cNvSpPr txBox="1"/>
      </xdr:nvSpPr>
      <xdr:spPr>
        <a:xfrm>
          <a:off x="13436111" y="993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38585</xdr:rowOff>
    </xdr:from>
    <xdr:to>
      <xdr:col>18</xdr:col>
      <xdr:colOff>492125</xdr:colOff>
      <xdr:row>57</xdr:row>
      <xdr:rowOff>140185</xdr:rowOff>
    </xdr:to>
    <xdr:sp macro="" textlink="">
      <xdr:nvSpPr>
        <xdr:cNvPr id="601" name="円/楕円 600"/>
        <xdr:cNvSpPr/>
      </xdr:nvSpPr>
      <xdr:spPr>
        <a:xfrm>
          <a:off x="127635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131312</xdr:rowOff>
    </xdr:from>
    <xdr:ext cx="534377" cy="259045"/>
    <xdr:sp macro="" textlink="">
      <xdr:nvSpPr>
        <xdr:cNvPr id="602" name="テキスト ボックス 601"/>
        <xdr:cNvSpPr txBox="1"/>
      </xdr:nvSpPr>
      <xdr:spPr>
        <a:xfrm>
          <a:off x="12547111" y="99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93980</xdr:rowOff>
    </xdr:from>
    <xdr:to>
      <xdr:col>23</xdr:col>
      <xdr:colOff>517525</xdr:colOff>
      <xdr:row>79</xdr:row>
      <xdr:rowOff>97572</xdr:rowOff>
    </xdr:to>
    <xdr:cxnSp macro="">
      <xdr:nvCxnSpPr>
        <xdr:cNvPr id="633" name="直線コネクタ 632"/>
        <xdr:cNvCxnSpPr/>
      </xdr:nvCxnSpPr>
      <xdr:spPr>
        <a:xfrm flipV="1">
          <a:off x="15481300" y="13638530"/>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80263</xdr:rowOff>
    </xdr:from>
    <xdr:to>
      <xdr:col>22</xdr:col>
      <xdr:colOff>365125</xdr:colOff>
      <xdr:row>79</xdr:row>
      <xdr:rowOff>97572</xdr:rowOff>
    </xdr:to>
    <xdr:cxnSp macro="">
      <xdr:nvCxnSpPr>
        <xdr:cNvPr id="636" name="直線コネクタ 635"/>
        <xdr:cNvCxnSpPr/>
      </xdr:nvCxnSpPr>
      <xdr:spPr>
        <a:xfrm>
          <a:off x="14592300" y="13624813"/>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39932</xdr:rowOff>
    </xdr:from>
    <xdr:to>
      <xdr:col>21</xdr:col>
      <xdr:colOff>161925</xdr:colOff>
      <xdr:row>79</xdr:row>
      <xdr:rowOff>80263</xdr:rowOff>
    </xdr:to>
    <xdr:cxnSp macro="">
      <xdr:nvCxnSpPr>
        <xdr:cNvPr id="639" name="直線コネクタ 638"/>
        <xdr:cNvCxnSpPr/>
      </xdr:nvCxnSpPr>
      <xdr:spPr>
        <a:xfrm>
          <a:off x="13703300" y="13413032"/>
          <a:ext cx="889000" cy="2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21971</xdr:rowOff>
    </xdr:from>
    <xdr:to>
      <xdr:col>19</xdr:col>
      <xdr:colOff>644525</xdr:colOff>
      <xdr:row>78</xdr:row>
      <xdr:rowOff>39932</xdr:rowOff>
    </xdr:to>
    <xdr:cxnSp macro="">
      <xdr:nvCxnSpPr>
        <xdr:cNvPr id="642" name="直線コネクタ 641"/>
        <xdr:cNvCxnSpPr/>
      </xdr:nvCxnSpPr>
      <xdr:spPr>
        <a:xfrm>
          <a:off x="12814300" y="13052171"/>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4" name="テキスト ボックス 643"/>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6" name="テキスト ボックス 645"/>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43180</xdr:rowOff>
    </xdr:from>
    <xdr:to>
      <xdr:col>23</xdr:col>
      <xdr:colOff>568325</xdr:colOff>
      <xdr:row>79</xdr:row>
      <xdr:rowOff>144780</xdr:rowOff>
    </xdr:to>
    <xdr:sp macro="" textlink="">
      <xdr:nvSpPr>
        <xdr:cNvPr id="652" name="円/楕円 651"/>
        <xdr:cNvSpPr/>
      </xdr:nvSpPr>
      <xdr:spPr>
        <a:xfrm>
          <a:off x="162687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129557</xdr:rowOff>
    </xdr:from>
    <xdr:ext cx="313932" cy="259045"/>
    <xdr:sp macro="" textlink="">
      <xdr:nvSpPr>
        <xdr:cNvPr id="653" name="災害復旧費該当値テキスト"/>
        <xdr:cNvSpPr txBox="1"/>
      </xdr:nvSpPr>
      <xdr:spPr>
        <a:xfrm>
          <a:off x="16370300" y="13502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46772</xdr:rowOff>
    </xdr:from>
    <xdr:to>
      <xdr:col>22</xdr:col>
      <xdr:colOff>415925</xdr:colOff>
      <xdr:row>79</xdr:row>
      <xdr:rowOff>148372</xdr:rowOff>
    </xdr:to>
    <xdr:sp macro="" textlink="">
      <xdr:nvSpPr>
        <xdr:cNvPr id="654" name="円/楕円 653"/>
        <xdr:cNvSpPr/>
      </xdr:nvSpPr>
      <xdr:spPr>
        <a:xfrm>
          <a:off x="15430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139499</xdr:rowOff>
    </xdr:from>
    <xdr:ext cx="249299" cy="259045"/>
    <xdr:sp macro="" textlink="">
      <xdr:nvSpPr>
        <xdr:cNvPr id="655" name="テキスト ボックス 654"/>
        <xdr:cNvSpPr txBox="1"/>
      </xdr:nvSpPr>
      <xdr:spPr>
        <a:xfrm>
          <a:off x="15356649" y="13684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29463</xdr:rowOff>
    </xdr:from>
    <xdr:to>
      <xdr:col>21</xdr:col>
      <xdr:colOff>212725</xdr:colOff>
      <xdr:row>79</xdr:row>
      <xdr:rowOff>131063</xdr:rowOff>
    </xdr:to>
    <xdr:sp macro="" textlink="">
      <xdr:nvSpPr>
        <xdr:cNvPr id="656" name="円/楕円 655"/>
        <xdr:cNvSpPr/>
      </xdr:nvSpPr>
      <xdr:spPr>
        <a:xfrm>
          <a:off x="1454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122190</xdr:rowOff>
    </xdr:from>
    <xdr:ext cx="378565" cy="259045"/>
    <xdr:sp macro="" textlink="">
      <xdr:nvSpPr>
        <xdr:cNvPr id="657" name="テキスト ボックス 656"/>
        <xdr:cNvSpPr txBox="1"/>
      </xdr:nvSpPr>
      <xdr:spPr>
        <a:xfrm>
          <a:off x="14403017" y="1366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160582</xdr:rowOff>
    </xdr:from>
    <xdr:to>
      <xdr:col>20</xdr:col>
      <xdr:colOff>9525</xdr:colOff>
      <xdr:row>78</xdr:row>
      <xdr:rowOff>90732</xdr:rowOff>
    </xdr:to>
    <xdr:sp macro="" textlink="">
      <xdr:nvSpPr>
        <xdr:cNvPr id="658" name="円/楕円 657"/>
        <xdr:cNvSpPr/>
      </xdr:nvSpPr>
      <xdr:spPr>
        <a:xfrm>
          <a:off x="13652500" y="133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107259</xdr:rowOff>
    </xdr:from>
    <xdr:ext cx="469744" cy="259045"/>
    <xdr:sp macro="" textlink="">
      <xdr:nvSpPr>
        <xdr:cNvPr id="659" name="テキスト ボックス 658"/>
        <xdr:cNvSpPr txBox="1"/>
      </xdr:nvSpPr>
      <xdr:spPr>
        <a:xfrm>
          <a:off x="13468427" y="1313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142621</xdr:rowOff>
    </xdr:from>
    <xdr:to>
      <xdr:col>18</xdr:col>
      <xdr:colOff>492125</xdr:colOff>
      <xdr:row>76</xdr:row>
      <xdr:rowOff>72771</xdr:rowOff>
    </xdr:to>
    <xdr:sp macro="" textlink="">
      <xdr:nvSpPr>
        <xdr:cNvPr id="660" name="円/楕円 659"/>
        <xdr:cNvSpPr/>
      </xdr:nvSpPr>
      <xdr:spPr>
        <a:xfrm>
          <a:off x="12763500" y="13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89298</xdr:rowOff>
    </xdr:from>
    <xdr:ext cx="469744" cy="259045"/>
    <xdr:sp macro="" textlink="">
      <xdr:nvSpPr>
        <xdr:cNvPr id="661" name="テキスト ボックス 660"/>
        <xdr:cNvSpPr txBox="1"/>
      </xdr:nvSpPr>
      <xdr:spPr>
        <a:xfrm>
          <a:off x="12579427" y="127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48389</xdr:rowOff>
    </xdr:from>
    <xdr:to>
      <xdr:col>23</xdr:col>
      <xdr:colOff>517525</xdr:colOff>
      <xdr:row>98</xdr:row>
      <xdr:rowOff>49440</xdr:rowOff>
    </xdr:to>
    <xdr:cxnSp macro="">
      <xdr:nvCxnSpPr>
        <xdr:cNvPr id="690" name="直線コネクタ 689"/>
        <xdr:cNvCxnSpPr/>
      </xdr:nvCxnSpPr>
      <xdr:spPr>
        <a:xfrm flipV="1">
          <a:off x="15481300" y="1685048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41799</xdr:rowOff>
    </xdr:from>
    <xdr:to>
      <xdr:col>22</xdr:col>
      <xdr:colOff>365125</xdr:colOff>
      <xdr:row>98</xdr:row>
      <xdr:rowOff>49440</xdr:rowOff>
    </xdr:to>
    <xdr:cxnSp macro="">
      <xdr:nvCxnSpPr>
        <xdr:cNvPr id="693" name="直線コネクタ 692"/>
        <xdr:cNvCxnSpPr/>
      </xdr:nvCxnSpPr>
      <xdr:spPr>
        <a:xfrm>
          <a:off x="14592300" y="16843899"/>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41799</xdr:rowOff>
    </xdr:from>
    <xdr:to>
      <xdr:col>21</xdr:col>
      <xdr:colOff>161925</xdr:colOff>
      <xdr:row>98</xdr:row>
      <xdr:rowOff>43025</xdr:rowOff>
    </xdr:to>
    <xdr:cxnSp macro="">
      <xdr:nvCxnSpPr>
        <xdr:cNvPr id="696" name="直線コネクタ 695"/>
        <xdr:cNvCxnSpPr/>
      </xdr:nvCxnSpPr>
      <xdr:spPr>
        <a:xfrm flipV="1">
          <a:off x="13703300" y="16843899"/>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43025</xdr:rowOff>
    </xdr:from>
    <xdr:to>
      <xdr:col>19</xdr:col>
      <xdr:colOff>644525</xdr:colOff>
      <xdr:row>98</xdr:row>
      <xdr:rowOff>54714</xdr:rowOff>
    </xdr:to>
    <xdr:cxnSp macro="">
      <xdr:nvCxnSpPr>
        <xdr:cNvPr id="699" name="直線コネクタ 698"/>
        <xdr:cNvCxnSpPr/>
      </xdr:nvCxnSpPr>
      <xdr:spPr>
        <a:xfrm flipV="1">
          <a:off x="12814300" y="16845125"/>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169039</xdr:rowOff>
    </xdr:from>
    <xdr:to>
      <xdr:col>23</xdr:col>
      <xdr:colOff>568325</xdr:colOff>
      <xdr:row>98</xdr:row>
      <xdr:rowOff>99189</xdr:rowOff>
    </xdr:to>
    <xdr:sp macro="" textlink="">
      <xdr:nvSpPr>
        <xdr:cNvPr id="709" name="円/楕円 708"/>
        <xdr:cNvSpPr/>
      </xdr:nvSpPr>
      <xdr:spPr>
        <a:xfrm>
          <a:off x="16268700" y="167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83966</xdr:rowOff>
    </xdr:from>
    <xdr:ext cx="534377" cy="259045"/>
    <xdr:sp macro="" textlink="">
      <xdr:nvSpPr>
        <xdr:cNvPr id="710" name="公債費該当値テキスト"/>
        <xdr:cNvSpPr txBox="1"/>
      </xdr:nvSpPr>
      <xdr:spPr>
        <a:xfrm>
          <a:off x="16370300" y="167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170090</xdr:rowOff>
    </xdr:from>
    <xdr:to>
      <xdr:col>22</xdr:col>
      <xdr:colOff>415925</xdr:colOff>
      <xdr:row>98</xdr:row>
      <xdr:rowOff>100240</xdr:rowOff>
    </xdr:to>
    <xdr:sp macro="" textlink="">
      <xdr:nvSpPr>
        <xdr:cNvPr id="711" name="円/楕円 710"/>
        <xdr:cNvSpPr/>
      </xdr:nvSpPr>
      <xdr:spPr>
        <a:xfrm>
          <a:off x="15430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91367</xdr:rowOff>
    </xdr:from>
    <xdr:ext cx="534377" cy="259045"/>
    <xdr:sp macro="" textlink="">
      <xdr:nvSpPr>
        <xdr:cNvPr id="712" name="テキスト ボックス 711"/>
        <xdr:cNvSpPr txBox="1"/>
      </xdr:nvSpPr>
      <xdr:spPr>
        <a:xfrm>
          <a:off x="15214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162449</xdr:rowOff>
    </xdr:from>
    <xdr:to>
      <xdr:col>21</xdr:col>
      <xdr:colOff>212725</xdr:colOff>
      <xdr:row>98</xdr:row>
      <xdr:rowOff>92599</xdr:rowOff>
    </xdr:to>
    <xdr:sp macro="" textlink="">
      <xdr:nvSpPr>
        <xdr:cNvPr id="713" name="円/楕円 712"/>
        <xdr:cNvSpPr/>
      </xdr:nvSpPr>
      <xdr:spPr>
        <a:xfrm>
          <a:off x="14541500" y="167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83726</xdr:rowOff>
    </xdr:from>
    <xdr:ext cx="534377" cy="259045"/>
    <xdr:sp macro="" textlink="">
      <xdr:nvSpPr>
        <xdr:cNvPr id="714" name="テキスト ボックス 713"/>
        <xdr:cNvSpPr txBox="1"/>
      </xdr:nvSpPr>
      <xdr:spPr>
        <a:xfrm>
          <a:off x="14325111" y="168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163675</xdr:rowOff>
    </xdr:from>
    <xdr:to>
      <xdr:col>20</xdr:col>
      <xdr:colOff>9525</xdr:colOff>
      <xdr:row>98</xdr:row>
      <xdr:rowOff>93825</xdr:rowOff>
    </xdr:to>
    <xdr:sp macro="" textlink="">
      <xdr:nvSpPr>
        <xdr:cNvPr id="715" name="円/楕円 714"/>
        <xdr:cNvSpPr/>
      </xdr:nvSpPr>
      <xdr:spPr>
        <a:xfrm>
          <a:off x="13652500" y="167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84952</xdr:rowOff>
    </xdr:from>
    <xdr:ext cx="534377" cy="259045"/>
    <xdr:sp macro="" textlink="">
      <xdr:nvSpPr>
        <xdr:cNvPr id="716" name="テキスト ボックス 715"/>
        <xdr:cNvSpPr txBox="1"/>
      </xdr:nvSpPr>
      <xdr:spPr>
        <a:xfrm>
          <a:off x="13436111" y="168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3914</xdr:rowOff>
    </xdr:from>
    <xdr:to>
      <xdr:col>18</xdr:col>
      <xdr:colOff>492125</xdr:colOff>
      <xdr:row>98</xdr:row>
      <xdr:rowOff>105514</xdr:rowOff>
    </xdr:to>
    <xdr:sp macro="" textlink="">
      <xdr:nvSpPr>
        <xdr:cNvPr id="717" name="円/楕円 716"/>
        <xdr:cNvSpPr/>
      </xdr:nvSpPr>
      <xdr:spPr>
        <a:xfrm>
          <a:off x="12763500" y="168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96641</xdr:rowOff>
    </xdr:from>
    <xdr:ext cx="534377" cy="259045"/>
    <xdr:sp macro="" textlink="">
      <xdr:nvSpPr>
        <xdr:cNvPr id="718" name="テキスト ボックス 717"/>
        <xdr:cNvSpPr txBox="1"/>
      </xdr:nvSpPr>
      <xdr:spPr>
        <a:xfrm>
          <a:off x="12547111" y="168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目的別については、対前年度比</a:t>
          </a:r>
          <a:r>
            <a:rPr kumimoji="1" lang="en-US" altLang="ja-JP" sz="1100">
              <a:solidFill>
                <a:schemeClr val="dk1"/>
              </a:solidFill>
              <a:effectLst/>
              <a:latin typeface="+mn-lt"/>
              <a:ea typeface="+mn-ea"/>
              <a:cs typeface="+mn-cs"/>
            </a:rPr>
            <a:t>56.5%</a:t>
          </a:r>
          <a:r>
            <a:rPr kumimoji="1" lang="ja-JP" altLang="ja-JP" sz="1100">
              <a:solidFill>
                <a:schemeClr val="dk1"/>
              </a:solidFill>
              <a:effectLst/>
              <a:latin typeface="+mn-lt"/>
              <a:ea typeface="+mn-ea"/>
              <a:cs typeface="+mn-cs"/>
            </a:rPr>
            <a:t>の大幅な増加と</a:t>
          </a:r>
          <a:r>
            <a:rPr kumimoji="1" lang="ja-JP" altLang="en-US" sz="1100">
              <a:solidFill>
                <a:schemeClr val="dk1"/>
              </a:solidFill>
              <a:effectLst/>
              <a:latin typeface="+mn-lt"/>
              <a:ea typeface="+mn-ea"/>
              <a:cs typeface="+mn-cs"/>
            </a:rPr>
            <a:t>なった農林水産費が</a:t>
          </a:r>
          <a:r>
            <a:rPr kumimoji="1" lang="ja-JP" altLang="ja-JP" sz="1100">
              <a:solidFill>
                <a:schemeClr val="dk1"/>
              </a:solidFill>
              <a:effectLst/>
              <a:latin typeface="+mn-lt"/>
              <a:ea typeface="+mn-ea"/>
              <a:cs typeface="+mn-cs"/>
            </a:rPr>
            <a:t>他の類似団体、千葉県平均、全国平均を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これは、手賀沼親水広場の県からの移譲に伴い、</a:t>
          </a:r>
          <a:r>
            <a:rPr kumimoji="1" lang="ja-JP" altLang="ja-JP" sz="1100">
              <a:solidFill>
                <a:schemeClr val="dk1"/>
              </a:solidFill>
              <a:effectLst/>
              <a:latin typeface="+mn-lt"/>
              <a:ea typeface="+mn-ea"/>
              <a:cs typeface="+mn-cs"/>
            </a:rPr>
            <a:t>農業拠点施設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工事を実施</a:t>
          </a:r>
          <a:r>
            <a:rPr kumimoji="1" lang="ja-JP" altLang="ja-JP" sz="1100">
              <a:solidFill>
                <a:schemeClr val="dk1"/>
              </a:solidFill>
              <a:effectLst/>
              <a:latin typeface="+mn-lt"/>
              <a:ea typeface="+mn-ea"/>
              <a:cs typeface="+mn-cs"/>
            </a:rPr>
            <a:t>したたため</a:t>
          </a:r>
          <a:r>
            <a:rPr kumimoji="1" lang="ja-JP" altLang="en-US" sz="1100">
              <a:solidFill>
                <a:schemeClr val="dk1"/>
              </a:solidFill>
              <a:effectLst/>
              <a:latin typeface="+mn-lt"/>
              <a:ea typeface="+mn-ea"/>
              <a:cs typeface="+mn-cs"/>
            </a:rPr>
            <a:t>である。また民生費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障害者自立支援給付費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介護保険特別会計繰出金</a:t>
          </a:r>
          <a:r>
            <a:rPr kumimoji="1" lang="ja-JP" altLang="ja-JP" sz="1100">
              <a:solidFill>
                <a:schemeClr val="dk1"/>
              </a:solidFill>
              <a:effectLst/>
              <a:latin typeface="+mn-lt"/>
              <a:ea typeface="+mn-ea"/>
              <a:cs typeface="+mn-cs"/>
            </a:rPr>
            <a:t>の増などにより、対前年度比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％の増加と</a:t>
          </a:r>
          <a:r>
            <a:rPr kumimoji="1" lang="ja-JP" altLang="en-US" sz="1100">
              <a:solidFill>
                <a:schemeClr val="dk1"/>
              </a:solidFill>
              <a:effectLst/>
              <a:latin typeface="+mn-lt"/>
              <a:ea typeface="+mn-ea"/>
              <a:cs typeface="+mn-cs"/>
            </a:rPr>
            <a:t>なり、今後も少子高齢化の影響からの増加することが見込まれる。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は、中長期的な見通しのもとに、</a:t>
          </a:r>
          <a:r>
            <a:rPr kumimoji="1" lang="ja-JP" altLang="ja-JP" sz="1100">
              <a:solidFill>
                <a:schemeClr val="dk1"/>
              </a:solidFill>
              <a:effectLst/>
              <a:latin typeface="+mn-lt"/>
              <a:ea typeface="+mn-ea"/>
              <a:cs typeface="+mn-cs"/>
            </a:rPr>
            <a:t>前年度繰越金を積極的に積み立て</a:t>
          </a:r>
          <a:r>
            <a:rPr kumimoji="1" lang="ja-JP" altLang="en-US" sz="1100">
              <a:solidFill>
                <a:schemeClr val="dk1"/>
              </a:solidFill>
              <a:effectLst/>
              <a:latin typeface="+mn-lt"/>
              <a:ea typeface="+mn-ea"/>
              <a:cs typeface="+mn-cs"/>
            </a:rPr>
            <a:t>るとともに、最低水準の取り崩しに努めている。平成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年度は新木駅舎等整備や手賀沼親水広場施設改修事業などの大型事業を実施したため、</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1,800</a:t>
          </a:r>
          <a:r>
            <a:rPr kumimoji="1" lang="ja-JP" altLang="en-US" sz="1100">
              <a:solidFill>
                <a:schemeClr val="dk1"/>
              </a:solidFill>
              <a:effectLst/>
              <a:latin typeface="+mn-lt"/>
              <a:ea typeface="+mn-ea"/>
              <a:cs typeface="+mn-cs"/>
            </a:rPr>
            <a:t>万円の取り崩しを行ったため、残高</a:t>
          </a:r>
          <a:r>
            <a:rPr kumimoji="1" lang="ja-JP" altLang="ja-JP" sz="1100">
              <a:solidFill>
                <a:schemeClr val="dk1"/>
              </a:solidFill>
              <a:effectLst/>
              <a:latin typeface="+mn-lt"/>
              <a:ea typeface="+mn-ea"/>
              <a:cs typeface="+mn-cs"/>
            </a:rPr>
            <a:t>は、前年度に比べ約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実質収支額は、純繰越金が減ったため、前年度に比べ約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千万円の減少となった。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資金余剰）額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分子）は前年度に比べて約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し、分母である標準財政規模は約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の減少となったため</a:t>
          </a:r>
          <a:r>
            <a:rPr kumimoji="1" lang="ja-JP" altLang="ja-JP" sz="1100">
              <a:solidFill>
                <a:schemeClr val="dk1"/>
              </a:solidFill>
              <a:effectLst/>
              <a:latin typeface="+mn-lt"/>
              <a:ea typeface="+mn-ea"/>
              <a:cs typeface="+mn-cs"/>
            </a:rPr>
            <a:t>、連結実質黒字比率は、前年度に比べ</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％黒字幅が</a:t>
          </a:r>
          <a:r>
            <a:rPr kumimoji="1" lang="ja-JP" altLang="en-US"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実質黒字（資金余剰）比率が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した主な会計は、国民健康保険事業特別会計</a:t>
          </a:r>
          <a:r>
            <a:rPr kumimoji="1" lang="ja-JP" altLang="en-US" sz="1100">
              <a:solidFill>
                <a:schemeClr val="dk1"/>
              </a:solidFill>
              <a:effectLst/>
              <a:latin typeface="+mn-lt"/>
              <a:ea typeface="+mn-ea"/>
              <a:cs typeface="+mn-cs"/>
            </a:rPr>
            <a:t>と介護保険特別会計</a:t>
          </a:r>
          <a:r>
            <a:rPr kumimoji="1" lang="ja-JP" altLang="ja-JP" sz="1100">
              <a:solidFill>
                <a:schemeClr val="dk1"/>
              </a:solidFill>
              <a:effectLst/>
              <a:latin typeface="+mn-lt"/>
              <a:ea typeface="+mn-ea"/>
              <a:cs typeface="+mn-cs"/>
            </a:rPr>
            <a:t>である。主な要因としては、国民健康保険事業特別会計で</a:t>
          </a:r>
          <a:r>
            <a:rPr kumimoji="1" lang="ja-JP" altLang="en-US" sz="1100">
              <a:solidFill>
                <a:schemeClr val="dk1"/>
              </a:solidFill>
              <a:effectLst/>
              <a:latin typeface="+mn-lt"/>
              <a:ea typeface="+mn-ea"/>
              <a:cs typeface="+mn-cs"/>
            </a:rPr>
            <a:t>歳出が一般被保険者療養給付費などの療養諸費が前年度に比べ減少したこと、</a:t>
          </a:r>
          <a:r>
            <a:rPr kumimoji="1" lang="ja-JP" altLang="ja-JP" sz="1100">
              <a:solidFill>
                <a:schemeClr val="dk1"/>
              </a:solidFill>
              <a:effectLst/>
              <a:latin typeface="+mn-lt"/>
              <a:ea typeface="+mn-ea"/>
              <a:cs typeface="+mn-cs"/>
            </a:rPr>
            <a:t>介護保険特別会計</a:t>
          </a:r>
          <a:r>
            <a:rPr kumimoji="1" lang="ja-JP" altLang="en-US" sz="1100">
              <a:solidFill>
                <a:schemeClr val="dk1"/>
              </a:solidFill>
              <a:effectLst/>
              <a:latin typeface="+mn-lt"/>
              <a:ea typeface="+mn-ea"/>
              <a:cs typeface="+mn-cs"/>
            </a:rPr>
            <a:t>で歳出が保険給付費が増加したものの、それ以上に歳入で国庫支出金や介護保険財政調整基金などの繰入金が増加したためである。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38906199</v>
      </c>
      <c r="BO4" s="411"/>
      <c r="BP4" s="411"/>
      <c r="BQ4" s="411"/>
      <c r="BR4" s="411"/>
      <c r="BS4" s="411"/>
      <c r="BT4" s="411"/>
      <c r="BU4" s="412"/>
      <c r="BV4" s="410">
        <v>39715825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3.6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37882189</v>
      </c>
      <c r="BO5" s="416"/>
      <c r="BP5" s="416"/>
      <c r="BQ5" s="416"/>
      <c r="BR5" s="416"/>
      <c r="BS5" s="416"/>
      <c r="BT5" s="416"/>
      <c r="BU5" s="417"/>
      <c r="BV5" s="415">
        <v>38239070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96.4</v>
      </c>
      <c r="CU5" s="386"/>
      <c r="CV5" s="386"/>
      <c r="CW5" s="386"/>
      <c r="CX5" s="386"/>
      <c r="CY5" s="386"/>
      <c r="CZ5" s="386"/>
      <c r="DA5" s="387"/>
      <c r="DB5" s="385">
        <v>94.3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1024010</v>
      </c>
      <c r="BO6" s="416"/>
      <c r="BP6" s="416"/>
      <c r="BQ6" s="416"/>
      <c r="BR6" s="416"/>
      <c r="BS6" s="416"/>
      <c r="BT6" s="416"/>
      <c r="BU6" s="417"/>
      <c r="BV6" s="415">
        <v>1476755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104.2</v>
      </c>
      <c r="CU6" s="562"/>
      <c r="CV6" s="562"/>
      <c r="CW6" s="562"/>
      <c r="CX6" s="562"/>
      <c r="CY6" s="562"/>
      <c r="CZ6" s="562"/>
      <c r="DA6" s="563"/>
      <c r="DB6" s="561">
        <v>102.9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285502</v>
      </c>
      <c r="BO7" s="416"/>
      <c r="BP7" s="416"/>
      <c r="BQ7" s="416"/>
      <c r="BR7" s="416"/>
      <c r="BS7" s="416"/>
      <c r="BT7" s="416"/>
      <c r="BU7" s="417"/>
      <c r="BV7" s="415">
        <v>645444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23176864</v>
      </c>
      <c r="CU7" s="416"/>
      <c r="CV7" s="416"/>
      <c r="CW7" s="416"/>
      <c r="CX7" s="416"/>
      <c r="CY7" s="416"/>
      <c r="CZ7" s="416"/>
      <c r="DA7" s="417"/>
      <c r="DB7" s="415">
        <v>23188145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738508</v>
      </c>
      <c r="BO8" s="416"/>
      <c r="BP8" s="416"/>
      <c r="BQ8" s="416"/>
      <c r="BR8" s="416"/>
      <c r="BS8" s="416"/>
      <c r="BT8" s="416"/>
      <c r="BU8" s="417"/>
      <c r="BV8" s="415">
        <v>831311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0.84</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131606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-92803</v>
      </c>
      <c r="BO9" s="416"/>
      <c r="BP9" s="416"/>
      <c r="BQ9" s="416"/>
      <c r="BR9" s="416"/>
      <c r="BS9" s="416"/>
      <c r="BT9" s="416"/>
      <c r="BU9" s="417"/>
      <c r="BV9" s="415">
        <v>-830465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10.6</v>
      </c>
      <c r="CU9" s="386"/>
      <c r="CV9" s="386"/>
      <c r="CW9" s="386"/>
      <c r="CX9" s="386"/>
      <c r="CY9" s="386"/>
      <c r="CZ9" s="386"/>
      <c r="DA9" s="387"/>
      <c r="DB9" s="385">
        <v>10.1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134017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5400</v>
      </c>
      <c r="BO10" s="416"/>
      <c r="BP10" s="416"/>
      <c r="BQ10" s="416"/>
      <c r="BR10" s="416"/>
      <c r="BS10" s="416"/>
      <c r="BT10" s="416"/>
      <c r="BU10" s="417"/>
      <c r="BV10" s="415">
        <v>268100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132619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718000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130869</v>
      </c>
      <c r="S13" s="517"/>
      <c r="T13" s="517"/>
      <c r="U13" s="517"/>
      <c r="V13" s="518"/>
      <c r="W13" s="504" t="s">
        <v>124</v>
      </c>
      <c r="X13" s="428"/>
      <c r="Y13" s="428"/>
      <c r="Z13" s="428"/>
      <c r="AA13" s="428"/>
      <c r="AB13" s="429"/>
      <c r="AC13" s="391">
        <v>781</v>
      </c>
      <c r="AD13" s="392"/>
      <c r="AE13" s="392"/>
      <c r="AF13" s="392"/>
      <c r="AG13" s="393"/>
      <c r="AH13" s="391">
        <v>767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-805403</v>
      </c>
      <c r="BO13" s="416"/>
      <c r="BP13" s="416"/>
      <c r="BQ13" s="416"/>
      <c r="BR13" s="416"/>
      <c r="BS13" s="416"/>
      <c r="BT13" s="416"/>
      <c r="BU13" s="417"/>
      <c r="BV13" s="415">
        <v>-562365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132853</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131339</v>
      </c>
      <c r="S15" s="517"/>
      <c r="T15" s="517"/>
      <c r="U15" s="517"/>
      <c r="V15" s="518"/>
      <c r="W15" s="504" t="s">
        <v>131</v>
      </c>
      <c r="X15" s="428"/>
      <c r="Y15" s="428"/>
      <c r="Z15" s="428"/>
      <c r="AA15" s="428"/>
      <c r="AB15" s="429"/>
      <c r="AC15" s="391">
        <v>10160</v>
      </c>
      <c r="AD15" s="392"/>
      <c r="AE15" s="392"/>
      <c r="AF15" s="392"/>
      <c r="AG15" s="393"/>
      <c r="AH15" s="391">
        <v>9767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14486590</v>
      </c>
      <c r="BO15" s="411"/>
      <c r="BP15" s="411"/>
      <c r="BQ15" s="411"/>
      <c r="BR15" s="411"/>
      <c r="BS15" s="411"/>
      <c r="BT15" s="411"/>
      <c r="BU15" s="412"/>
      <c r="BV15" s="410">
        <v>14325286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18.3</v>
      </c>
      <c r="AD16" s="510"/>
      <c r="AE16" s="510"/>
      <c r="AF16" s="510"/>
      <c r="AG16" s="511"/>
      <c r="AH16" s="509">
        <v>18.100000000000001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17403808</v>
      </c>
      <c r="BO16" s="416"/>
      <c r="BP16" s="416"/>
      <c r="BQ16" s="416"/>
      <c r="BR16" s="416"/>
      <c r="BS16" s="416"/>
      <c r="BT16" s="416"/>
      <c r="BU16" s="417"/>
      <c r="BV16" s="415">
        <v>17175675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44537</v>
      </c>
      <c r="AD17" s="392"/>
      <c r="AE17" s="392"/>
      <c r="AF17" s="392"/>
      <c r="AG17" s="393"/>
      <c r="AH17" s="391">
        <v>43496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18536822</v>
      </c>
      <c r="BO17" s="416"/>
      <c r="BP17" s="416"/>
      <c r="BQ17" s="416"/>
      <c r="BR17" s="416"/>
      <c r="BS17" s="416"/>
      <c r="BT17" s="416"/>
      <c r="BU17" s="417"/>
      <c r="BV17" s="415">
        <v>18281553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43.15</v>
      </c>
      <c r="M18" s="480"/>
      <c r="N18" s="480"/>
      <c r="O18" s="480"/>
      <c r="P18" s="480"/>
      <c r="Q18" s="480"/>
      <c r="R18" s="481"/>
      <c r="S18" s="481"/>
      <c r="T18" s="481"/>
      <c r="U18" s="481"/>
      <c r="V18" s="482"/>
      <c r="W18" s="496"/>
      <c r="X18" s="497"/>
      <c r="Y18" s="497"/>
      <c r="Z18" s="497"/>
      <c r="AA18" s="497"/>
      <c r="AB18" s="505"/>
      <c r="AC18" s="379">
        <v>80.3</v>
      </c>
      <c r="AD18" s="380"/>
      <c r="AE18" s="380"/>
      <c r="AF18" s="380"/>
      <c r="AG18" s="483"/>
      <c r="AH18" s="379">
        <v>80.5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22469238</v>
      </c>
      <c r="BO18" s="416"/>
      <c r="BP18" s="416"/>
      <c r="BQ18" s="416"/>
      <c r="BR18" s="416"/>
      <c r="BS18" s="416"/>
      <c r="BT18" s="416"/>
      <c r="BU18" s="417"/>
      <c r="BV18" s="415">
        <v>22491754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3050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27255338</v>
      </c>
      <c r="BO19" s="416"/>
      <c r="BP19" s="416"/>
      <c r="BQ19" s="416"/>
      <c r="BR19" s="416"/>
      <c r="BS19" s="416"/>
      <c r="BT19" s="416"/>
      <c r="BU19" s="417"/>
      <c r="BV19" s="415">
        <v>28265666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54089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31315400</v>
      </c>
      <c r="BO23" s="416"/>
      <c r="BP23" s="416"/>
      <c r="BQ23" s="416"/>
      <c r="BR23" s="416"/>
      <c r="BS23" s="416"/>
      <c r="BT23" s="416"/>
      <c r="BU23" s="417"/>
      <c r="BV23" s="415">
        <v>31169371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8370</v>
      </c>
      <c r="R24" s="392"/>
      <c r="S24" s="392"/>
      <c r="T24" s="392"/>
      <c r="U24" s="392"/>
      <c r="V24" s="393"/>
      <c r="W24" s="457"/>
      <c r="X24" s="448"/>
      <c r="Y24" s="449"/>
      <c r="Z24" s="388" t="s">
        <v>155</v>
      </c>
      <c r="AA24" s="389"/>
      <c r="AB24" s="389"/>
      <c r="AC24" s="389"/>
      <c r="AD24" s="389"/>
      <c r="AE24" s="389"/>
      <c r="AF24" s="389"/>
      <c r="AG24" s="390"/>
      <c r="AH24" s="391">
        <v>780</v>
      </c>
      <c r="AI24" s="392"/>
      <c r="AJ24" s="392"/>
      <c r="AK24" s="392"/>
      <c r="AL24" s="393"/>
      <c r="AM24" s="391">
        <v>2540460</v>
      </c>
      <c r="AN24" s="392"/>
      <c r="AO24" s="392"/>
      <c r="AP24" s="392"/>
      <c r="AQ24" s="392"/>
      <c r="AR24" s="393"/>
      <c r="AS24" s="391">
        <v>3257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26745203</v>
      </c>
      <c r="BO24" s="416"/>
      <c r="BP24" s="416"/>
      <c r="BQ24" s="416"/>
      <c r="BR24" s="416"/>
      <c r="BS24" s="416"/>
      <c r="BT24" s="416"/>
      <c r="BU24" s="417"/>
      <c r="BV24" s="415">
        <v>26425537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7160</v>
      </c>
      <c r="R25" s="392"/>
      <c r="S25" s="392"/>
      <c r="T25" s="392"/>
      <c r="U25" s="392"/>
      <c r="V25" s="393"/>
      <c r="W25" s="457"/>
      <c r="X25" s="448"/>
      <c r="Y25" s="449"/>
      <c r="Z25" s="388" t="s">
        <v>158</v>
      </c>
      <c r="AA25" s="389"/>
      <c r="AB25" s="389"/>
      <c r="AC25" s="389"/>
      <c r="AD25" s="389"/>
      <c r="AE25" s="389"/>
      <c r="AF25" s="389"/>
      <c r="AG25" s="390"/>
      <c r="AH25" s="391">
        <v>154</v>
      </c>
      <c r="AI25" s="392"/>
      <c r="AJ25" s="392"/>
      <c r="AK25" s="392"/>
      <c r="AL25" s="393"/>
      <c r="AM25" s="391">
        <v>487872</v>
      </c>
      <c r="AN25" s="392"/>
      <c r="AO25" s="392"/>
      <c r="AP25" s="392"/>
      <c r="AQ25" s="392"/>
      <c r="AR25" s="393"/>
      <c r="AS25" s="391">
        <v>3168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7174796</v>
      </c>
      <c r="BO25" s="411"/>
      <c r="BP25" s="411"/>
      <c r="BQ25" s="411"/>
      <c r="BR25" s="411"/>
      <c r="BS25" s="411"/>
      <c r="BT25" s="411"/>
      <c r="BU25" s="412"/>
      <c r="BV25" s="410">
        <v>6383426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6550</v>
      </c>
      <c r="R26" s="392"/>
      <c r="S26" s="392"/>
      <c r="T26" s="392"/>
      <c r="U26" s="392"/>
      <c r="V26" s="393"/>
      <c r="W26" s="457"/>
      <c r="X26" s="448"/>
      <c r="Y26" s="449"/>
      <c r="Z26" s="388" t="s">
        <v>161</v>
      </c>
      <c r="AA26" s="470"/>
      <c r="AB26" s="470"/>
      <c r="AC26" s="470"/>
      <c r="AD26" s="470"/>
      <c r="AE26" s="470"/>
      <c r="AF26" s="470"/>
      <c r="AG26" s="471"/>
      <c r="AH26" s="391">
        <v>37</v>
      </c>
      <c r="AI26" s="392"/>
      <c r="AJ26" s="392"/>
      <c r="AK26" s="392"/>
      <c r="AL26" s="393"/>
      <c r="AM26" s="391">
        <v>135050</v>
      </c>
      <c r="AN26" s="392"/>
      <c r="AO26" s="392"/>
      <c r="AP26" s="392"/>
      <c r="AQ26" s="392"/>
      <c r="AR26" s="393"/>
      <c r="AS26" s="391">
        <v>3650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5300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33345</v>
      </c>
      <c r="AN27" s="392"/>
      <c r="AO27" s="392"/>
      <c r="AP27" s="392"/>
      <c r="AQ27" s="392"/>
      <c r="AR27" s="393"/>
      <c r="AS27" s="391">
        <v>3705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2821500</v>
      </c>
      <c r="BO28" s="411"/>
      <c r="BP28" s="411"/>
      <c r="BQ28" s="411"/>
      <c r="BR28" s="411"/>
      <c r="BS28" s="411"/>
      <c r="BT28" s="411"/>
      <c r="BU28" s="412"/>
      <c r="BV28" s="410">
        <v>3534100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4400</v>
      </c>
      <c r="R29" s="392"/>
      <c r="S29" s="392"/>
      <c r="T29" s="392"/>
      <c r="U29" s="392"/>
      <c r="V29" s="393"/>
      <c r="W29" s="458"/>
      <c r="X29" s="459"/>
      <c r="Y29" s="460"/>
      <c r="Z29" s="388" t="s">
        <v>171</v>
      </c>
      <c r="AA29" s="389"/>
      <c r="AB29" s="389"/>
      <c r="AC29" s="389"/>
      <c r="AD29" s="389"/>
      <c r="AE29" s="389"/>
      <c r="AF29" s="389"/>
      <c r="AG29" s="390"/>
      <c r="AH29" s="391">
        <v>789</v>
      </c>
      <c r="AI29" s="392"/>
      <c r="AJ29" s="392"/>
      <c r="AK29" s="392"/>
      <c r="AL29" s="393"/>
      <c r="AM29" s="391">
        <v>2573805</v>
      </c>
      <c r="AN29" s="392"/>
      <c r="AO29" s="392"/>
      <c r="AP29" s="392"/>
      <c r="AQ29" s="392"/>
      <c r="AR29" s="393"/>
      <c r="AS29" s="391">
        <v>3262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241900</v>
      </c>
      <c r="BO29" s="416"/>
      <c r="BP29" s="416"/>
      <c r="BQ29" s="416"/>
      <c r="BR29" s="416"/>
      <c r="BS29" s="416"/>
      <c r="BT29" s="416"/>
      <c r="BU29" s="417"/>
      <c r="BV29" s="415">
        <v>241600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3029856</v>
      </c>
      <c r="BO30" s="419"/>
      <c r="BP30" s="419"/>
      <c r="BQ30" s="419"/>
      <c r="BR30" s="419"/>
      <c r="BS30" s="419"/>
      <c r="BT30" s="419"/>
      <c r="BU30" s="420"/>
      <c r="BV30" s="418">
        <v>3391134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我孫子市国民健康保険事業特別会計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我孫子市水道事業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我孫子市公共下水道事業特別会計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北千葉広域水道企業団（水道用水供給事業会計）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我孫子市土地開発公社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我孫子市介護保険特別会計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千葉県市町村総合事務組合（一般会計）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我孫子市後期高齢者医療特別会計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千葉県市町村総合事務組合（千葉県自治会館管理運営特別会計）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千葉県市町村総合事務組合（千葉県自治研修センター特別会計）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千葉県市町村総合事務組合（千葉県市町村交通災害共済特別会計）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千葉県後期高齢者医療広域連合（一般会計）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千葉県後期高齢者医療広域連合（後期高齢者医療特別会計）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東葛中部地区総合開発事務組合（一般会計）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1" sqref="B1:DN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14.99</v>
      </c>
      <c r="G34" s="33">
        <v>13.54</v>
      </c>
      <c r="H34" s="33">
        <v>11.49</v>
      </c>
      <c r="I34" s="33">
        <v>11.68</v>
      </c>
      <c r="J34" s="34">
        <v>11.94</v>
      </c>
      <c r="K34" s="22"/>
      <c r="L34" s="22"/>
      <c r="M34" s="22"/>
      <c r="N34" s="22"/>
      <c r="O34" s="22"/>
      <c r="P34" s="22"/>
    </row>
    <row r="35" spans="1:16" ht="39" customHeight="1" x14ac:dyDescent="0.15">
      <c r="A35" s="22"/>
      <c r="B35" s="35"/>
      <c r="C35" s="1178" t="s">
        <v>527</v>
      </c>
      <c r="D35" s="1179"/>
      <c r="E35" s="1180"/>
      <c r="F35" s="36">
        <v>4.49</v>
      </c>
      <c r="G35" s="37">
        <v>6.49</v>
      </c>
      <c r="H35" s="37">
        <v>7.29</v>
      </c>
      <c r="I35" s="37">
        <v>3.58</v>
      </c>
      <c r="J35" s="38">
        <v>3.18</v>
      </c>
      <c r="K35" s="22"/>
      <c r="L35" s="22"/>
      <c r="M35" s="22"/>
      <c r="N35" s="22"/>
      <c r="O35" s="22"/>
      <c r="P35" s="22"/>
    </row>
    <row r="36" spans="1:16" ht="39" customHeight="1" x14ac:dyDescent="0.15">
      <c r="A36" s="22"/>
      <c r="B36" s="35"/>
      <c r="C36" s="1178" t="s">
        <v>528</v>
      </c>
      <c r="D36" s="1179"/>
      <c r="E36" s="1180"/>
      <c r="F36" s="36">
        <v>3.25</v>
      </c>
      <c r="G36" s="37">
        <v>4.33</v>
      </c>
      <c r="H36" s="37">
        <v>3.2</v>
      </c>
      <c r="I36" s="37">
        <v>1.8</v>
      </c>
      <c r="J36" s="38">
        <v>3.05</v>
      </c>
      <c r="K36" s="22"/>
      <c r="L36" s="22"/>
      <c r="M36" s="22"/>
      <c r="N36" s="22"/>
      <c r="O36" s="22"/>
      <c r="P36" s="22"/>
    </row>
    <row r="37" spans="1:16" ht="39" customHeight="1" x14ac:dyDescent="0.15">
      <c r="A37" s="22"/>
      <c r="B37" s="35"/>
      <c r="C37" s="1178" t="s">
        <v>529</v>
      </c>
      <c r="D37" s="1179"/>
      <c r="E37" s="1180"/>
      <c r="F37" s="36">
        <v>0.59</v>
      </c>
      <c r="G37" s="37">
        <v>1.28</v>
      </c>
      <c r="H37" s="37">
        <v>0.99</v>
      </c>
      <c r="I37" s="37">
        <v>0.83</v>
      </c>
      <c r="J37" s="38">
        <v>1.48</v>
      </c>
      <c r="K37" s="22"/>
      <c r="L37" s="22"/>
      <c r="M37" s="22"/>
      <c r="N37" s="22"/>
      <c r="O37" s="22"/>
      <c r="P37" s="22"/>
    </row>
    <row r="38" spans="1:16" ht="39" customHeight="1" x14ac:dyDescent="0.15">
      <c r="A38" s="22"/>
      <c r="B38" s="35"/>
      <c r="C38" s="1178" t="s">
        <v>530</v>
      </c>
      <c r="D38" s="1179"/>
      <c r="E38" s="1180"/>
      <c r="F38" s="36">
        <v>1.24</v>
      </c>
      <c r="G38" s="37">
        <v>0.89</v>
      </c>
      <c r="H38" s="37">
        <v>0.95</v>
      </c>
      <c r="I38" s="37">
        <v>0.68</v>
      </c>
      <c r="J38" s="38">
        <v>0.87</v>
      </c>
      <c r="K38" s="22"/>
      <c r="L38" s="22"/>
      <c r="M38" s="22"/>
      <c r="N38" s="22"/>
      <c r="O38" s="22"/>
      <c r="P38" s="22"/>
    </row>
    <row r="39" spans="1:16" ht="39" customHeight="1" x14ac:dyDescent="0.15">
      <c r="A39" s="22"/>
      <c r="B39" s="35"/>
      <c r="C39" s="1178" t="s">
        <v>531</v>
      </c>
      <c r="D39" s="1179"/>
      <c r="E39" s="1180"/>
      <c r="F39" s="36">
        <v>0.16</v>
      </c>
      <c r="G39" s="37">
        <v>0.18</v>
      </c>
      <c r="H39" s="37">
        <v>0.17</v>
      </c>
      <c r="I39" s="37">
        <v>0.18</v>
      </c>
      <c r="J39" s="38">
        <v>0.19</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1" sqref="B1:DN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2806</v>
      </c>
      <c r="L45" s="60">
        <v>2967</v>
      </c>
      <c r="M45" s="60">
        <v>3044</v>
      </c>
      <c r="N45" s="60">
        <v>2902</v>
      </c>
      <c r="O45" s="61">
        <v>2915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270</v>
      </c>
      <c r="L48" s="64">
        <v>204</v>
      </c>
      <c r="M48" s="64">
        <v>227</v>
      </c>
      <c r="N48" s="64">
        <v>363</v>
      </c>
      <c r="O48" s="65">
        <v>487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v>
      </c>
      <c r="L49" s="64">
        <v>8</v>
      </c>
      <c r="M49" s="64">
        <v>8</v>
      </c>
      <c r="N49" s="64">
        <v>11</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207</v>
      </c>
      <c r="L50" s="64">
        <v>168</v>
      </c>
      <c r="M50" s="64">
        <v>47</v>
      </c>
      <c r="N50" s="64">
        <v>26</v>
      </c>
      <c r="O50" s="65">
        <v>26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2978</v>
      </c>
      <c r="L52" s="64">
        <v>2876</v>
      </c>
      <c r="M52" s="64">
        <v>3151</v>
      </c>
      <c r="N52" s="64">
        <v>2932</v>
      </c>
      <c r="O52" s="65">
        <v>3134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315</v>
      </c>
      <c r="L53" s="69">
        <v>471</v>
      </c>
      <c r="M53" s="69">
        <v>175</v>
      </c>
      <c r="N53" s="69">
        <v>370</v>
      </c>
      <c r="O53" s="70">
        <v>310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1" sqref="B1:DN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29412</v>
      </c>
      <c r="J41" s="83">
        <v>30071</v>
      </c>
      <c r="K41" s="83">
        <v>30313</v>
      </c>
      <c r="L41" s="83">
        <v>31169</v>
      </c>
      <c r="M41" s="84">
        <v>31315</v>
      </c>
    </row>
    <row r="42" spans="2:13" ht="27.75" customHeight="1" x14ac:dyDescent="0.15">
      <c r="B42" s="1204"/>
      <c r="C42" s="1205"/>
      <c r="D42" s="85"/>
      <c r="E42" s="1208" t="s">
        <v>26</v>
      </c>
      <c r="F42" s="1208"/>
      <c r="G42" s="1208"/>
      <c r="H42" s="1209"/>
      <c r="I42" s="86">
        <v>363</v>
      </c>
      <c r="J42" s="87">
        <v>196</v>
      </c>
      <c r="K42" s="87">
        <v>321</v>
      </c>
      <c r="L42" s="87">
        <v>296</v>
      </c>
      <c r="M42" s="88">
        <v>270</v>
      </c>
    </row>
    <row r="43" spans="2:13" ht="27.75" customHeight="1" x14ac:dyDescent="0.15">
      <c r="B43" s="1204"/>
      <c r="C43" s="1205"/>
      <c r="D43" s="85"/>
      <c r="E43" s="1208" t="s">
        <v>27</v>
      </c>
      <c r="F43" s="1208"/>
      <c r="G43" s="1208"/>
      <c r="H43" s="1209"/>
      <c r="I43" s="86">
        <v>4461</v>
      </c>
      <c r="J43" s="87">
        <v>3983</v>
      </c>
      <c r="K43" s="87">
        <v>3489</v>
      </c>
      <c r="L43" s="87">
        <v>3832</v>
      </c>
      <c r="M43" s="88">
        <v>4382</v>
      </c>
    </row>
    <row r="44" spans="2:13" ht="27.75" customHeight="1" x14ac:dyDescent="0.15">
      <c r="B44" s="1204"/>
      <c r="C44" s="1205"/>
      <c r="D44" s="85"/>
      <c r="E44" s="1208" t="s">
        <v>28</v>
      </c>
      <c r="F44" s="1208"/>
      <c r="G44" s="1208"/>
      <c r="H44" s="1209"/>
      <c r="I44" s="86">
        <v>115</v>
      </c>
      <c r="J44" s="87">
        <v>221</v>
      </c>
      <c r="K44" s="87">
        <v>227</v>
      </c>
      <c r="L44" s="87">
        <v>213</v>
      </c>
      <c r="M44" s="88">
        <v>195</v>
      </c>
    </row>
    <row r="45" spans="2:13" ht="27.75" customHeight="1" x14ac:dyDescent="0.15">
      <c r="B45" s="1204"/>
      <c r="C45" s="1205"/>
      <c r="D45" s="85"/>
      <c r="E45" s="1208" t="s">
        <v>29</v>
      </c>
      <c r="F45" s="1208"/>
      <c r="G45" s="1208"/>
      <c r="H45" s="1209"/>
      <c r="I45" s="86">
        <v>6811</v>
      </c>
      <c r="J45" s="87">
        <v>6399</v>
      </c>
      <c r="K45" s="87">
        <v>5756</v>
      </c>
      <c r="L45" s="87">
        <v>5121</v>
      </c>
      <c r="M45" s="88">
        <v>5006</v>
      </c>
    </row>
    <row r="46" spans="2:13" ht="27.75" customHeight="1" x14ac:dyDescent="0.15">
      <c r="B46" s="1204"/>
      <c r="C46" s="1205"/>
      <c r="D46" s="89"/>
      <c r="E46" s="1208" t="s">
        <v>30</v>
      </c>
      <c r="F46" s="1208"/>
      <c r="G46" s="1208"/>
      <c r="H46" s="1209"/>
      <c r="I46" s="86">
        <v>3</v>
      </c>
      <c r="J46" s="87">
        <v>3</v>
      </c>
      <c r="K46" s="87">
        <v>7</v>
      </c>
      <c r="L46" s="87">
        <v>7</v>
      </c>
      <c r="M46" s="88">
        <v>0</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7026</v>
      </c>
      <c r="J50" s="87">
        <v>7034</v>
      </c>
      <c r="K50" s="87">
        <v>6883</v>
      </c>
      <c r="L50" s="87">
        <v>7742</v>
      </c>
      <c r="M50" s="88">
        <v>6630</v>
      </c>
    </row>
    <row r="51" spans="2:13" ht="27.75" customHeight="1" x14ac:dyDescent="0.15">
      <c r="B51" s="1204"/>
      <c r="C51" s="1205"/>
      <c r="D51" s="85"/>
      <c r="E51" s="1208" t="s">
        <v>36</v>
      </c>
      <c r="F51" s="1208"/>
      <c r="G51" s="1208"/>
      <c r="H51" s="1209"/>
      <c r="I51" s="86">
        <v>7336</v>
      </c>
      <c r="J51" s="87">
        <v>6372</v>
      </c>
      <c r="K51" s="87">
        <v>5715</v>
      </c>
      <c r="L51" s="87">
        <v>5664</v>
      </c>
      <c r="M51" s="88">
        <v>7550</v>
      </c>
    </row>
    <row r="52" spans="2:13" ht="27.75" customHeight="1" x14ac:dyDescent="0.15">
      <c r="B52" s="1206"/>
      <c r="C52" s="1207"/>
      <c r="D52" s="85"/>
      <c r="E52" s="1208" t="s">
        <v>37</v>
      </c>
      <c r="F52" s="1208"/>
      <c r="G52" s="1208"/>
      <c r="H52" s="1209"/>
      <c r="I52" s="86">
        <v>28137</v>
      </c>
      <c r="J52" s="87">
        <v>29077</v>
      </c>
      <c r="K52" s="87">
        <v>29629</v>
      </c>
      <c r="L52" s="87">
        <v>30430</v>
      </c>
      <c r="M52" s="88">
        <v>30409</v>
      </c>
    </row>
    <row r="53" spans="2:13" ht="27.75" customHeight="1" thickBot="1" x14ac:dyDescent="0.2">
      <c r="B53" s="1210" t="s">
        <v>38</v>
      </c>
      <c r="C53" s="1211"/>
      <c r="D53" s="92"/>
      <c r="E53" s="1212" t="s">
        <v>39</v>
      </c>
      <c r="F53" s="1212"/>
      <c r="G53" s="1212"/>
      <c r="H53" s="1213"/>
      <c r="I53" s="93">
        <v>-1334</v>
      </c>
      <c r="J53" s="94">
        <v>-1609</v>
      </c>
      <c r="K53" s="94">
        <v>-2116</v>
      </c>
      <c r="L53" s="94">
        <v>-3197</v>
      </c>
      <c r="M53" s="95">
        <v>-3421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3" sqref="G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21" t="s">
        <v>554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547</v>
      </c>
      <c r="H51" s="1234"/>
      <c r="I51" s="1239" t="s">
        <v>548</v>
      </c>
      <c r="J51" s="1239"/>
      <c r="K51" s="1241"/>
      <c r="L51" s="1241"/>
      <c r="M51" s="1241"/>
      <c r="N51" s="1241"/>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44"/>
      <c r="L53" s="1244"/>
      <c r="M53" s="1244"/>
      <c r="N53" s="1244"/>
      <c r="O53" s="1246">
        <v>67.3</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549</v>
      </c>
      <c r="H55" s="1248"/>
      <c r="I55" s="1243" t="s">
        <v>548</v>
      </c>
      <c r="J55" s="1243"/>
      <c r="K55" s="1241"/>
      <c r="L55" s="1241"/>
      <c r="M55" s="1241"/>
      <c r="N55" s="1241"/>
      <c r="O55" s="1242">
        <v>15</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553</v>
      </c>
      <c r="J57" s="1253"/>
      <c r="K57" s="1244"/>
      <c r="L57" s="1244"/>
      <c r="M57" s="1244"/>
      <c r="N57" s="1244"/>
      <c r="O57" s="1246">
        <v>63.3</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547</v>
      </c>
      <c r="H73" s="1234"/>
      <c r="I73" s="1239" t="s">
        <v>548</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552</v>
      </c>
      <c r="J75" s="1243"/>
      <c r="K75" s="1246">
        <v>2.4</v>
      </c>
      <c r="L75" s="1246">
        <v>2.2000000000000002</v>
      </c>
      <c r="M75" s="1246">
        <v>1.5</v>
      </c>
      <c r="N75" s="1246">
        <v>1.6</v>
      </c>
      <c r="O75" s="1246">
        <v>1.3</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549</v>
      </c>
      <c r="H77" s="1248"/>
      <c r="I77" s="1243" t="s">
        <v>548</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552</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109" sqref="I10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22824</v>
      </c>
      <c r="E3" s="118"/>
      <c r="F3" s="119">
        <v>43493</v>
      </c>
      <c r="G3" s="120"/>
      <c r="H3" s="121"/>
    </row>
    <row r="4" spans="1:8" x14ac:dyDescent="0.15">
      <c r="A4" s="122"/>
      <c r="B4" s="123"/>
      <c r="C4" s="124"/>
      <c r="D4" s="125">
        <v>14141</v>
      </c>
      <c r="E4" s="126"/>
      <c r="F4" s="127">
        <v>23254</v>
      </c>
      <c r="G4" s="128"/>
      <c r="H4" s="129"/>
    </row>
    <row r="5" spans="1:8" x14ac:dyDescent="0.15">
      <c r="A5" s="110" t="s">
        <v>512</v>
      </c>
      <c r="B5" s="115"/>
      <c r="C5" s="116"/>
      <c r="D5" s="117">
        <v>27533</v>
      </c>
      <c r="E5" s="118"/>
      <c r="F5" s="119">
        <v>50840</v>
      </c>
      <c r="G5" s="120"/>
      <c r="H5" s="121"/>
    </row>
    <row r="6" spans="1:8" x14ac:dyDescent="0.15">
      <c r="A6" s="122"/>
      <c r="B6" s="123"/>
      <c r="C6" s="124"/>
      <c r="D6" s="125">
        <v>17815</v>
      </c>
      <c r="E6" s="126"/>
      <c r="F6" s="127">
        <v>25367</v>
      </c>
      <c r="G6" s="128"/>
      <c r="H6" s="129"/>
    </row>
    <row r="7" spans="1:8" x14ac:dyDescent="0.15">
      <c r="A7" s="110" t="s">
        <v>513</v>
      </c>
      <c r="B7" s="115"/>
      <c r="C7" s="116"/>
      <c r="D7" s="117">
        <v>25148</v>
      </c>
      <c r="E7" s="118"/>
      <c r="F7" s="119">
        <v>53605</v>
      </c>
      <c r="G7" s="120"/>
      <c r="H7" s="121"/>
    </row>
    <row r="8" spans="1:8" x14ac:dyDescent="0.15">
      <c r="A8" s="122"/>
      <c r="B8" s="123"/>
      <c r="C8" s="124"/>
      <c r="D8" s="125">
        <v>16000</v>
      </c>
      <c r="E8" s="126"/>
      <c r="F8" s="127">
        <v>28343</v>
      </c>
      <c r="G8" s="128"/>
      <c r="H8" s="129"/>
    </row>
    <row r="9" spans="1:8" x14ac:dyDescent="0.15">
      <c r="A9" s="110" t="s">
        <v>514</v>
      </c>
      <c r="B9" s="115"/>
      <c r="C9" s="116"/>
      <c r="D9" s="117">
        <v>30404</v>
      </c>
      <c r="E9" s="118"/>
      <c r="F9" s="119">
        <v>44267</v>
      </c>
      <c r="G9" s="120"/>
      <c r="H9" s="121"/>
    </row>
    <row r="10" spans="1:8" x14ac:dyDescent="0.15">
      <c r="A10" s="122"/>
      <c r="B10" s="123"/>
      <c r="C10" s="124"/>
      <c r="D10" s="125">
        <v>23702</v>
      </c>
      <c r="E10" s="126"/>
      <c r="F10" s="127">
        <v>26161</v>
      </c>
      <c r="G10" s="128"/>
      <c r="H10" s="129"/>
    </row>
    <row r="11" spans="1:8" x14ac:dyDescent="0.15">
      <c r="A11" s="110" t="s">
        <v>515</v>
      </c>
      <c r="B11" s="115"/>
      <c r="C11" s="116"/>
      <c r="D11" s="117">
        <v>28386</v>
      </c>
      <c r="E11" s="118"/>
      <c r="F11" s="119">
        <v>40879</v>
      </c>
      <c r="G11" s="120"/>
      <c r="H11" s="121"/>
    </row>
    <row r="12" spans="1:8" x14ac:dyDescent="0.15">
      <c r="A12" s="122"/>
      <c r="B12" s="123"/>
      <c r="C12" s="130"/>
      <c r="D12" s="125">
        <v>18332</v>
      </c>
      <c r="E12" s="126"/>
      <c r="F12" s="127">
        <v>24087</v>
      </c>
      <c r="G12" s="128"/>
      <c r="H12" s="129"/>
    </row>
    <row r="13" spans="1:8" x14ac:dyDescent="0.15">
      <c r="A13" s="110"/>
      <c r="B13" s="115"/>
      <c r="C13" s="131"/>
      <c r="D13" s="132">
        <v>26859</v>
      </c>
      <c r="E13" s="133"/>
      <c r="F13" s="134">
        <v>46617</v>
      </c>
      <c r="G13" s="135"/>
      <c r="H13" s="121"/>
    </row>
    <row r="14" spans="1:8" x14ac:dyDescent="0.15">
      <c r="A14" s="122"/>
      <c r="B14" s="123"/>
      <c r="C14" s="124"/>
      <c r="D14" s="125">
        <v>17998</v>
      </c>
      <c r="E14" s="126"/>
      <c r="F14" s="127">
        <v>25442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4.49</v>
      </c>
      <c r="C19" s="136">
        <f>ROUND(VALUE(SUBSTITUTE(実質収支比率等に係る経年分析!G$48,"▲","-")),2)</f>
        <v>6.5</v>
      </c>
      <c r="D19" s="136">
        <f>ROUND(VALUE(SUBSTITUTE(実質収支比率等に係る経年分析!H$48,"▲","-")),2)</f>
        <v>7.29</v>
      </c>
      <c r="E19" s="136">
        <f>ROUND(VALUE(SUBSTITUTE(実質収支比率等に係る経年分析!I$48,"▲","-")),2)</f>
        <v>3.59</v>
      </c>
      <c r="F19" s="136">
        <f>ROUND(VALUE(SUBSTITUTE(実質収支比率等に係る経年分析!J$48,"▲","-")),2)</f>
        <v>3.19</v>
      </c>
    </row>
    <row r="20" spans="1:11" x14ac:dyDescent="0.15">
      <c r="A20" s="136" t="s">
        <v>44</v>
      </c>
      <c r="B20" s="136">
        <f>ROUND(VALUE(SUBSTITUTE(実質収支比率等に係る経年分析!F$47,"▲","-")),2)</f>
        <v>15.24</v>
      </c>
      <c r="C20" s="136">
        <f>ROUND(VALUE(SUBSTITUTE(実質収支比率等に係る経年分析!G$47,"▲","-")),2)</f>
        <v>15.59</v>
      </c>
      <c r="D20" s="136">
        <f>ROUND(VALUE(SUBSTITUTE(実質収支比率等に係る経年分析!H$47,"▲","-")),2)</f>
        <v>14.33</v>
      </c>
      <c r="E20" s="136">
        <f>ROUND(VALUE(SUBSTITUTE(実質収支比率等に係る経年分析!I$47,"▲","-")),2)</f>
        <v>15.24</v>
      </c>
      <c r="F20" s="136">
        <f>ROUND(VALUE(SUBSTITUTE(実質収支比率等に係る経年分析!J$47,"▲","-")),2)</f>
        <v>12.17</v>
      </c>
    </row>
    <row r="21" spans="1:11" x14ac:dyDescent="0.15">
      <c r="A21" s="136" t="s">
        <v>45</v>
      </c>
      <c r="B21" s="136">
        <f>IF(ISNUMBER(VALUE(SUBSTITUTE(実質収支比率等に係る経年分析!F$49,"▲","-"))),ROUND(VALUE(SUBSTITUTE(実質収支比率等に係る経年分析!F$49,"▲","-")),2),NA())</f>
        <v>1.1399999999999999</v>
      </c>
      <c r="C21" s="136">
        <f>IF(ISNUMBER(VALUE(SUBSTITUTE(実質収支比率等に係る経年分析!G$49,"▲","-"))),ROUND(VALUE(SUBSTITUTE(実質収支比率等に係る経年分析!G$49,"▲","-")),2),NA())</f>
        <v>2.63</v>
      </c>
      <c r="D21" s="136">
        <f>IF(ISNUMBER(VALUE(SUBSTITUTE(実質収支比率等に係る経年分析!H$49,"▲","-"))),ROUND(VALUE(SUBSTITUTE(実質収支比率等に係る経年分析!H$49,"▲","-")),2),NA())</f>
        <v>-0.56999999999999995</v>
      </c>
      <c r="E21" s="136">
        <f>IF(ISNUMBER(VALUE(SUBSTITUTE(実質収支比率等に係る経年分析!I$49,"▲","-"))),ROUND(VALUE(SUBSTITUTE(実質収支比率等に係る経年分析!I$49,"▲","-")),2),NA())</f>
        <v>-2.4300000000000002</v>
      </c>
      <c r="F21" s="136">
        <f>IF(ISNUMBER(VALUE(SUBSTITUTE(実質収支比率等に係る経年分析!J$49,"▲","-"))),ROUND(VALUE(SUBSTITUTE(実質収支比率等に係る経年分析!J$49,"▲","-")),2),NA())</f>
        <v>-3.48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我孫子市後期高齢者医療特別会計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我孫子市公共下水道事業特別会計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x14ac:dyDescent="0.15">
      <c r="A33" s="137" t="str">
        <f>IF(連結実質赤字比率に係る赤字・黒字の構成分析!C$37="",NA(),連結実質赤字比率に係る赤字・黒字の構成分析!C$37)</f>
        <v>我孫子市介護保険特別会計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1.48</v>
      </c>
    </row>
    <row r="34" spans="1:16" x14ac:dyDescent="0.15">
      <c r="A34" s="137" t="str">
        <f>IF(連結実質赤字比率に係る赤字・黒字の構成分析!C$36="",NA(),連結実質赤字比率に係る赤字・黒字の構成分析!C$36)</f>
        <v>我孫子市国民健康保険事業特別会計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3.18</v>
      </c>
    </row>
    <row r="36" spans="1:16" x14ac:dyDescent="0.15">
      <c r="A36" s="137" t="str">
        <f>IF(連結実質赤字比率に係る赤字・黒字の構成分析!C$34="",NA(),連結実質赤字比率に係る赤字・黒字の構成分析!C$34)</f>
        <v>我孫子市水道事業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11.94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2978</v>
      </c>
      <c r="E42" s="138"/>
      <c r="F42" s="138"/>
      <c r="G42" s="138">
        <f>'実質公債費比率（分子）の構造'!L$52</f>
        <v>2876</v>
      </c>
      <c r="H42" s="138"/>
      <c r="I42" s="138"/>
      <c r="J42" s="138">
        <f>'実質公債費比率（分子）の構造'!M$52</f>
        <v>3151</v>
      </c>
      <c r="K42" s="138"/>
      <c r="L42" s="138"/>
      <c r="M42" s="138">
        <f>'実質公債費比率（分子）の構造'!N$52</f>
        <v>2932</v>
      </c>
      <c r="N42" s="138"/>
      <c r="O42" s="138"/>
      <c r="P42" s="138">
        <f>'実質公債費比率（分子）の構造'!O$52</f>
        <v>3134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207</v>
      </c>
      <c r="C44" s="138"/>
      <c r="D44" s="138"/>
      <c r="E44" s="138">
        <f>'実質公債費比率（分子）の構造'!L$50</f>
        <v>168</v>
      </c>
      <c r="F44" s="138"/>
      <c r="G44" s="138"/>
      <c r="H44" s="138">
        <f>'実質公債費比率（分子）の構造'!M$50</f>
        <v>47</v>
      </c>
      <c r="I44" s="138"/>
      <c r="J44" s="138"/>
      <c r="K44" s="138">
        <f>'実質公債費比率（分子）の構造'!N$50</f>
        <v>26</v>
      </c>
      <c r="L44" s="138"/>
      <c r="M44" s="138"/>
      <c r="N44" s="138">
        <f>'実質公債費比率（分子）の構造'!O$50</f>
        <v>26</v>
      </c>
      <c r="O44" s="138"/>
      <c r="P44" s="138"/>
    </row>
    <row r="45" spans="1:16" x14ac:dyDescent="0.15">
      <c r="A45" s="138" t="s">
        <v>55</v>
      </c>
      <c r="B45" s="138">
        <f>'実質公債費比率（分子）の構造'!K$49</f>
        <v>10</v>
      </c>
      <c r="C45" s="138"/>
      <c r="D45" s="138"/>
      <c r="E45" s="138">
        <f>'実質公債費比率（分子）の構造'!L$49</f>
        <v>8</v>
      </c>
      <c r="F45" s="138"/>
      <c r="G45" s="138"/>
      <c r="H45" s="138">
        <f>'実質公債費比率（分子）の構造'!M$49</f>
        <v>8</v>
      </c>
      <c r="I45" s="138"/>
      <c r="J45" s="138"/>
      <c r="K45" s="138">
        <f>'実質公債費比率（分子）の構造'!N$49</f>
        <v>11</v>
      </c>
      <c r="L45" s="138"/>
      <c r="M45" s="138"/>
      <c r="N45" s="138">
        <f>'実質公債費比率（分子）の構造'!O$49</f>
        <v>16</v>
      </c>
      <c r="O45" s="138"/>
      <c r="P45" s="138"/>
    </row>
    <row r="46" spans="1:16" x14ac:dyDescent="0.15">
      <c r="A46" s="138" t="s">
        <v>56</v>
      </c>
      <c r="B46" s="138">
        <f>'実質公債費比率（分子）の構造'!K$48</f>
        <v>270</v>
      </c>
      <c r="C46" s="138"/>
      <c r="D46" s="138"/>
      <c r="E46" s="138">
        <f>'実質公債費比率（分子）の構造'!L$48</f>
        <v>204</v>
      </c>
      <c r="F46" s="138"/>
      <c r="G46" s="138"/>
      <c r="H46" s="138">
        <f>'実質公債費比率（分子）の構造'!M$48</f>
        <v>227</v>
      </c>
      <c r="I46" s="138"/>
      <c r="J46" s="138"/>
      <c r="K46" s="138">
        <f>'実質公債費比率（分子）の構造'!N$48</f>
        <v>363</v>
      </c>
      <c r="L46" s="138"/>
      <c r="M46" s="138"/>
      <c r="N46" s="138">
        <f>'実質公債費比率（分子）の構造'!O$48</f>
        <v>487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2806</v>
      </c>
      <c r="C49" s="138"/>
      <c r="D49" s="138"/>
      <c r="E49" s="138">
        <f>'実質公債費比率（分子）の構造'!L$45</f>
        <v>2967</v>
      </c>
      <c r="F49" s="138"/>
      <c r="G49" s="138"/>
      <c r="H49" s="138">
        <f>'実質公債費比率（分子）の構造'!M$45</f>
        <v>3044</v>
      </c>
      <c r="I49" s="138"/>
      <c r="J49" s="138"/>
      <c r="K49" s="138">
        <f>'実質公債費比率（分子）の構造'!N$45</f>
        <v>2902</v>
      </c>
      <c r="L49" s="138"/>
      <c r="M49" s="138"/>
      <c r="N49" s="138">
        <f>'実質公債費比率（分子）の構造'!O$45</f>
        <v>2915</v>
      </c>
      <c r="O49" s="138"/>
      <c r="P49" s="138"/>
    </row>
    <row r="50" spans="1:16" x14ac:dyDescent="0.15">
      <c r="A50" s="138" t="s">
        <v>60</v>
      </c>
      <c r="B50" s="138" t="e">
        <f>NA()</f>
        <v>#N/A</v>
      </c>
      <c r="C50" s="138">
        <f>IF(ISNUMBER('実質公債費比率（分子）の構造'!K$53),'実質公債費比率（分子）の構造'!K$53,NA())</f>
        <v>315</v>
      </c>
      <c r="D50" s="138" t="e">
        <f>NA()</f>
        <v>#N/A</v>
      </c>
      <c r="E50" s="138" t="e">
        <f>NA()</f>
        <v>#N/A</v>
      </c>
      <c r="F50" s="138">
        <f>IF(ISNUMBER('実質公債費比率（分子）の構造'!L$53),'実質公債費比率（分子）の構造'!L$53,NA())</f>
        <v>471</v>
      </c>
      <c r="G50" s="138" t="e">
        <f>NA()</f>
        <v>#N/A</v>
      </c>
      <c r="H50" s="138" t="e">
        <f>NA()</f>
        <v>#N/A</v>
      </c>
      <c r="I50" s="138">
        <f>IF(ISNUMBER('実質公債費比率（分子）の構造'!M$53),'実質公債費比率（分子）の構造'!M$53,NA())</f>
        <v>175</v>
      </c>
      <c r="J50" s="138" t="e">
        <f>NA()</f>
        <v>#N/A</v>
      </c>
      <c r="K50" s="138" t="e">
        <f>NA()</f>
        <v>#N/A</v>
      </c>
      <c r="L50" s="138">
        <f>IF(ISNUMBER('実質公債費比率（分子）の構造'!N$53),'実質公債費比率（分子）の構造'!N$53,NA())</f>
        <v>370</v>
      </c>
      <c r="M50" s="138" t="e">
        <f>NA()</f>
        <v>#N/A</v>
      </c>
      <c r="N50" s="138" t="e">
        <f>NA()</f>
        <v>#N/A</v>
      </c>
      <c r="O50" s="138">
        <f>IF(ISNUMBER('実質公債費比率（分子）の構造'!O$53),'実質公債費比率（分子）の構造'!O$53,NA())</f>
        <v>310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28137</v>
      </c>
      <c r="E56" s="137"/>
      <c r="F56" s="137"/>
      <c r="G56" s="137">
        <f>'将来負担比率（分子）の構造'!J$52</f>
        <v>29077</v>
      </c>
      <c r="H56" s="137"/>
      <c r="I56" s="137"/>
      <c r="J56" s="137">
        <f>'将来負担比率（分子）の構造'!K$52</f>
        <v>29629</v>
      </c>
      <c r="K56" s="137"/>
      <c r="L56" s="137"/>
      <c r="M56" s="137">
        <f>'将来負担比率（分子）の構造'!L$52</f>
        <v>30430</v>
      </c>
      <c r="N56" s="137"/>
      <c r="O56" s="137"/>
      <c r="P56" s="137">
        <f>'将来負担比率（分子）の構造'!M$52</f>
        <v>30409</v>
      </c>
    </row>
    <row r="57" spans="1:16" x14ac:dyDescent="0.15">
      <c r="A57" s="137" t="s">
        <v>36</v>
      </c>
      <c r="B57" s="137"/>
      <c r="C57" s="137"/>
      <c r="D57" s="137">
        <f>'将来負担比率（分子）の構造'!I$51</f>
        <v>7336</v>
      </c>
      <c r="E57" s="137"/>
      <c r="F57" s="137"/>
      <c r="G57" s="137">
        <f>'将来負担比率（分子）の構造'!J$51</f>
        <v>6372</v>
      </c>
      <c r="H57" s="137"/>
      <c r="I57" s="137"/>
      <c r="J57" s="137">
        <f>'将来負担比率（分子）の構造'!K$51</f>
        <v>5715</v>
      </c>
      <c r="K57" s="137"/>
      <c r="L57" s="137"/>
      <c r="M57" s="137">
        <f>'将来負担比率（分子）の構造'!L$51</f>
        <v>5664</v>
      </c>
      <c r="N57" s="137"/>
      <c r="O57" s="137"/>
      <c r="P57" s="137">
        <f>'将来負担比率（分子）の構造'!M$51</f>
        <v>7550</v>
      </c>
    </row>
    <row r="58" spans="1:16" x14ac:dyDescent="0.15">
      <c r="A58" s="137" t="s">
        <v>35</v>
      </c>
      <c r="B58" s="137"/>
      <c r="C58" s="137"/>
      <c r="D58" s="137">
        <f>'将来負担比率（分子）の構造'!I$50</f>
        <v>7026</v>
      </c>
      <c r="E58" s="137"/>
      <c r="F58" s="137"/>
      <c r="G58" s="137">
        <f>'将来負担比率（分子）の構造'!J$50</f>
        <v>7034</v>
      </c>
      <c r="H58" s="137"/>
      <c r="I58" s="137"/>
      <c r="J58" s="137">
        <f>'将来負担比率（分子）の構造'!K$50</f>
        <v>6883</v>
      </c>
      <c r="K58" s="137"/>
      <c r="L58" s="137"/>
      <c r="M58" s="137">
        <f>'将来負担比率（分子）の構造'!L$50</f>
        <v>7742</v>
      </c>
      <c r="N58" s="137"/>
      <c r="O58" s="137"/>
      <c r="P58" s="137">
        <f>'将来負担比率（分子）の構造'!M$50</f>
        <v>6630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f>'将来負担比率（分子）の構造'!J$46</f>
        <v>3</v>
      </c>
      <c r="F61" s="137"/>
      <c r="G61" s="137"/>
      <c r="H61" s="137">
        <f>'将来負担比率（分子）の構造'!K$46</f>
        <v>7</v>
      </c>
      <c r="I61" s="137"/>
      <c r="J61" s="137"/>
      <c r="K61" s="137">
        <f>'将来負担比率（分子）の構造'!L$46</f>
        <v>7</v>
      </c>
      <c r="L61" s="137"/>
      <c r="M61" s="137"/>
      <c r="N61" s="137">
        <f>'将来負担比率（分子）の構造'!M$46</f>
        <v>0</v>
      </c>
      <c r="O61" s="137"/>
      <c r="P61" s="137"/>
    </row>
    <row r="62" spans="1:16" x14ac:dyDescent="0.15">
      <c r="A62" s="137" t="s">
        <v>29</v>
      </c>
      <c r="B62" s="137">
        <f>'将来負担比率（分子）の構造'!I$45</f>
        <v>6811</v>
      </c>
      <c r="C62" s="137"/>
      <c r="D62" s="137"/>
      <c r="E62" s="137">
        <f>'将来負担比率（分子）の構造'!J$45</f>
        <v>6399</v>
      </c>
      <c r="F62" s="137"/>
      <c r="G62" s="137"/>
      <c r="H62" s="137">
        <f>'将来負担比率（分子）の構造'!K$45</f>
        <v>5756</v>
      </c>
      <c r="I62" s="137"/>
      <c r="J62" s="137"/>
      <c r="K62" s="137">
        <f>'将来負担比率（分子）の構造'!L$45</f>
        <v>5121</v>
      </c>
      <c r="L62" s="137"/>
      <c r="M62" s="137"/>
      <c r="N62" s="137">
        <f>'将来負担比率（分子）の構造'!M$45</f>
        <v>5006</v>
      </c>
      <c r="O62" s="137"/>
      <c r="P62" s="137"/>
    </row>
    <row r="63" spans="1:16" x14ac:dyDescent="0.15">
      <c r="A63" s="137" t="s">
        <v>28</v>
      </c>
      <c r="B63" s="137">
        <f>'将来負担比率（分子）の構造'!I$44</f>
        <v>115</v>
      </c>
      <c r="C63" s="137"/>
      <c r="D63" s="137"/>
      <c r="E63" s="137">
        <f>'将来負担比率（分子）の構造'!J$44</f>
        <v>221</v>
      </c>
      <c r="F63" s="137"/>
      <c r="G63" s="137"/>
      <c r="H63" s="137">
        <f>'将来負担比率（分子）の構造'!K$44</f>
        <v>227</v>
      </c>
      <c r="I63" s="137"/>
      <c r="J63" s="137"/>
      <c r="K63" s="137">
        <f>'将来負担比率（分子）の構造'!L$44</f>
        <v>213</v>
      </c>
      <c r="L63" s="137"/>
      <c r="M63" s="137"/>
      <c r="N63" s="137">
        <f>'将来負担比率（分子）の構造'!M$44</f>
        <v>195</v>
      </c>
      <c r="O63" s="137"/>
      <c r="P63" s="137"/>
    </row>
    <row r="64" spans="1:16" x14ac:dyDescent="0.15">
      <c r="A64" s="137" t="s">
        <v>27</v>
      </c>
      <c r="B64" s="137">
        <f>'将来負担比率（分子）の構造'!I$43</f>
        <v>4461</v>
      </c>
      <c r="C64" s="137"/>
      <c r="D64" s="137"/>
      <c r="E64" s="137">
        <f>'将来負担比率（分子）の構造'!J$43</f>
        <v>3983</v>
      </c>
      <c r="F64" s="137"/>
      <c r="G64" s="137"/>
      <c r="H64" s="137">
        <f>'将来負担比率（分子）の構造'!K$43</f>
        <v>3489</v>
      </c>
      <c r="I64" s="137"/>
      <c r="J64" s="137"/>
      <c r="K64" s="137">
        <f>'将来負担比率（分子）の構造'!L$43</f>
        <v>3832</v>
      </c>
      <c r="L64" s="137"/>
      <c r="M64" s="137"/>
      <c r="N64" s="137">
        <f>'将来負担比率（分子）の構造'!M$43</f>
        <v>4382</v>
      </c>
      <c r="O64" s="137"/>
      <c r="P64" s="137"/>
    </row>
    <row r="65" spans="1:16" x14ac:dyDescent="0.15">
      <c r="A65" s="137" t="s">
        <v>26</v>
      </c>
      <c r="B65" s="137">
        <f>'将来負担比率（分子）の構造'!I$42</f>
        <v>363</v>
      </c>
      <c r="C65" s="137"/>
      <c r="D65" s="137"/>
      <c r="E65" s="137">
        <f>'将来負担比率（分子）の構造'!J$42</f>
        <v>196</v>
      </c>
      <c r="F65" s="137"/>
      <c r="G65" s="137"/>
      <c r="H65" s="137">
        <f>'将来負担比率（分子）の構造'!K$42</f>
        <v>321</v>
      </c>
      <c r="I65" s="137"/>
      <c r="J65" s="137"/>
      <c r="K65" s="137">
        <f>'将来負担比率（分子）の構造'!L$42</f>
        <v>296</v>
      </c>
      <c r="L65" s="137"/>
      <c r="M65" s="137"/>
      <c r="N65" s="137">
        <f>'将来負担比率（分子）の構造'!M$42</f>
        <v>270</v>
      </c>
      <c r="O65" s="137"/>
      <c r="P65" s="137"/>
    </row>
    <row r="66" spans="1:16" x14ac:dyDescent="0.15">
      <c r="A66" s="137" t="s">
        <v>25</v>
      </c>
      <c r="B66" s="137">
        <f>'将来負担比率（分子）の構造'!I$41</f>
        <v>29412</v>
      </c>
      <c r="C66" s="137"/>
      <c r="D66" s="137"/>
      <c r="E66" s="137">
        <f>'将来負担比率（分子）の構造'!J$41</f>
        <v>30071</v>
      </c>
      <c r="F66" s="137"/>
      <c r="G66" s="137"/>
      <c r="H66" s="137">
        <f>'将来負担比率（分子）の構造'!K$41</f>
        <v>30313</v>
      </c>
      <c r="I66" s="137"/>
      <c r="J66" s="137"/>
      <c r="K66" s="137">
        <f>'将来負担比率（分子）の構造'!L$41</f>
        <v>31169</v>
      </c>
      <c r="L66" s="137"/>
      <c r="M66" s="137"/>
      <c r="N66" s="137">
        <f>'将来負担比率（分子）の構造'!M$41</f>
        <v>31315</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DN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17448427</v>
      </c>
      <c r="S5" s="671"/>
      <c r="T5" s="671"/>
      <c r="U5" s="671"/>
      <c r="V5" s="671"/>
      <c r="W5" s="671"/>
      <c r="X5" s="671"/>
      <c r="Y5" s="718"/>
      <c r="Z5" s="731">
        <v>44.8</v>
      </c>
      <c r="AA5" s="731"/>
      <c r="AB5" s="731"/>
      <c r="AC5" s="731"/>
      <c r="AD5" s="732">
        <v>16101346</v>
      </c>
      <c r="AE5" s="732"/>
      <c r="AF5" s="732"/>
      <c r="AG5" s="732"/>
      <c r="AH5" s="732"/>
      <c r="AI5" s="732"/>
      <c r="AJ5" s="732"/>
      <c r="AK5" s="732"/>
      <c r="AL5" s="719">
        <v>74.7</v>
      </c>
      <c r="AM5" s="688"/>
      <c r="AN5" s="688"/>
      <c r="AO5" s="720"/>
      <c r="AP5" s="707" t="s">
        <v>210</v>
      </c>
      <c r="AQ5" s="708"/>
      <c r="AR5" s="708"/>
      <c r="AS5" s="708"/>
      <c r="AT5" s="708"/>
      <c r="AU5" s="708"/>
      <c r="AV5" s="708"/>
      <c r="AW5" s="708"/>
      <c r="AX5" s="708"/>
      <c r="AY5" s="708"/>
      <c r="AZ5" s="708"/>
      <c r="BA5" s="708"/>
      <c r="BB5" s="708"/>
      <c r="BC5" s="708"/>
      <c r="BD5" s="708"/>
      <c r="BE5" s="708"/>
      <c r="BF5" s="709"/>
      <c r="BG5" s="620">
        <v>16101346</v>
      </c>
      <c r="BH5" s="621"/>
      <c r="BI5" s="621"/>
      <c r="BJ5" s="621"/>
      <c r="BK5" s="621"/>
      <c r="BL5" s="621"/>
      <c r="BM5" s="621"/>
      <c r="BN5" s="622"/>
      <c r="BO5" s="673">
        <v>92.3</v>
      </c>
      <c r="BP5" s="673"/>
      <c r="BQ5" s="673"/>
      <c r="BR5" s="673"/>
      <c r="BS5" s="674">
        <v>65686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271437</v>
      </c>
      <c r="S6" s="621"/>
      <c r="T6" s="621"/>
      <c r="U6" s="621"/>
      <c r="V6" s="621"/>
      <c r="W6" s="621"/>
      <c r="X6" s="621"/>
      <c r="Y6" s="622"/>
      <c r="Z6" s="673">
        <v>0.7</v>
      </c>
      <c r="AA6" s="673"/>
      <c r="AB6" s="673"/>
      <c r="AC6" s="673"/>
      <c r="AD6" s="674">
        <v>271437</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16101346</v>
      </c>
      <c r="BH6" s="621"/>
      <c r="BI6" s="621"/>
      <c r="BJ6" s="621"/>
      <c r="BK6" s="621"/>
      <c r="BL6" s="621"/>
      <c r="BM6" s="621"/>
      <c r="BN6" s="622"/>
      <c r="BO6" s="673">
        <v>92.3</v>
      </c>
      <c r="BP6" s="673"/>
      <c r="BQ6" s="673"/>
      <c r="BR6" s="673"/>
      <c r="BS6" s="674">
        <v>65686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303012</v>
      </c>
      <c r="CS6" s="621"/>
      <c r="CT6" s="621"/>
      <c r="CU6" s="621"/>
      <c r="CV6" s="621"/>
      <c r="CW6" s="621"/>
      <c r="CX6" s="621"/>
      <c r="CY6" s="622"/>
      <c r="CZ6" s="673">
        <v>0.8</v>
      </c>
      <c r="DA6" s="673"/>
      <c r="DB6" s="673"/>
      <c r="DC6" s="673"/>
      <c r="DD6" s="626" t="s">
        <v>217</v>
      </c>
      <c r="DE6" s="621"/>
      <c r="DF6" s="621"/>
      <c r="DG6" s="621"/>
      <c r="DH6" s="621"/>
      <c r="DI6" s="621"/>
      <c r="DJ6" s="621"/>
      <c r="DK6" s="621"/>
      <c r="DL6" s="621"/>
      <c r="DM6" s="621"/>
      <c r="DN6" s="621"/>
      <c r="DO6" s="621"/>
      <c r="DP6" s="622"/>
      <c r="DQ6" s="626">
        <v>303005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20027</v>
      </c>
      <c r="S7" s="621"/>
      <c r="T7" s="621"/>
      <c r="U7" s="621"/>
      <c r="V7" s="621"/>
      <c r="W7" s="621"/>
      <c r="X7" s="621"/>
      <c r="Y7" s="622"/>
      <c r="Z7" s="673">
        <v>0.1</v>
      </c>
      <c r="AA7" s="673"/>
      <c r="AB7" s="673"/>
      <c r="AC7" s="673"/>
      <c r="AD7" s="674">
        <v>20027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9228781</v>
      </c>
      <c r="BH7" s="621"/>
      <c r="BI7" s="621"/>
      <c r="BJ7" s="621"/>
      <c r="BK7" s="621"/>
      <c r="BL7" s="621"/>
      <c r="BM7" s="621"/>
      <c r="BN7" s="622"/>
      <c r="BO7" s="673">
        <v>52.9</v>
      </c>
      <c r="BP7" s="673"/>
      <c r="BQ7" s="673"/>
      <c r="BR7" s="673"/>
      <c r="BS7" s="674">
        <v>65686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5116293</v>
      </c>
      <c r="CS7" s="621"/>
      <c r="CT7" s="621"/>
      <c r="CU7" s="621"/>
      <c r="CV7" s="621"/>
      <c r="CW7" s="621"/>
      <c r="CX7" s="621"/>
      <c r="CY7" s="622"/>
      <c r="CZ7" s="673">
        <v>13.5</v>
      </c>
      <c r="DA7" s="673"/>
      <c r="DB7" s="673"/>
      <c r="DC7" s="673"/>
      <c r="DD7" s="626">
        <v>1099047</v>
      </c>
      <c r="DE7" s="621"/>
      <c r="DF7" s="621"/>
      <c r="DG7" s="621"/>
      <c r="DH7" s="621"/>
      <c r="DI7" s="621"/>
      <c r="DJ7" s="621"/>
      <c r="DK7" s="621"/>
      <c r="DL7" s="621"/>
      <c r="DM7" s="621"/>
      <c r="DN7" s="621"/>
      <c r="DO7" s="621"/>
      <c r="DP7" s="622"/>
      <c r="DQ7" s="626">
        <v>3759509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87726</v>
      </c>
      <c r="S8" s="621"/>
      <c r="T8" s="621"/>
      <c r="U8" s="621"/>
      <c r="V8" s="621"/>
      <c r="W8" s="621"/>
      <c r="X8" s="621"/>
      <c r="Y8" s="622"/>
      <c r="Z8" s="673">
        <v>0.2</v>
      </c>
      <c r="AA8" s="673"/>
      <c r="AB8" s="673"/>
      <c r="AC8" s="673"/>
      <c r="AD8" s="674">
        <v>87726</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221339</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16107509</v>
      </c>
      <c r="CS8" s="621"/>
      <c r="CT8" s="621"/>
      <c r="CU8" s="621"/>
      <c r="CV8" s="621"/>
      <c r="CW8" s="621"/>
      <c r="CX8" s="621"/>
      <c r="CY8" s="622"/>
      <c r="CZ8" s="673">
        <v>42.5</v>
      </c>
      <c r="DA8" s="673"/>
      <c r="DB8" s="673"/>
      <c r="DC8" s="673"/>
      <c r="DD8" s="626">
        <v>365801</v>
      </c>
      <c r="DE8" s="621"/>
      <c r="DF8" s="621"/>
      <c r="DG8" s="621"/>
      <c r="DH8" s="621"/>
      <c r="DI8" s="621"/>
      <c r="DJ8" s="621"/>
      <c r="DK8" s="621"/>
      <c r="DL8" s="621"/>
      <c r="DM8" s="621"/>
      <c r="DN8" s="621"/>
      <c r="DO8" s="621"/>
      <c r="DP8" s="622"/>
      <c r="DQ8" s="626">
        <v>8121059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64498</v>
      </c>
      <c r="S9" s="621"/>
      <c r="T9" s="621"/>
      <c r="U9" s="621"/>
      <c r="V9" s="621"/>
      <c r="W9" s="621"/>
      <c r="X9" s="621"/>
      <c r="Y9" s="622"/>
      <c r="Z9" s="673">
        <v>0.2</v>
      </c>
      <c r="AA9" s="673"/>
      <c r="AB9" s="673"/>
      <c r="AC9" s="673"/>
      <c r="AD9" s="674">
        <v>64498</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8433674</v>
      </c>
      <c r="BH9" s="621"/>
      <c r="BI9" s="621"/>
      <c r="BJ9" s="621"/>
      <c r="BK9" s="621"/>
      <c r="BL9" s="621"/>
      <c r="BM9" s="621"/>
      <c r="BN9" s="622"/>
      <c r="BO9" s="673">
        <v>48.3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4107092</v>
      </c>
      <c r="CS9" s="621"/>
      <c r="CT9" s="621"/>
      <c r="CU9" s="621"/>
      <c r="CV9" s="621"/>
      <c r="CW9" s="621"/>
      <c r="CX9" s="621"/>
      <c r="CY9" s="622"/>
      <c r="CZ9" s="673">
        <v>10.8</v>
      </c>
      <c r="DA9" s="673"/>
      <c r="DB9" s="673"/>
      <c r="DC9" s="673"/>
      <c r="DD9" s="626">
        <v>725861</v>
      </c>
      <c r="DE9" s="621"/>
      <c r="DF9" s="621"/>
      <c r="DG9" s="621"/>
      <c r="DH9" s="621"/>
      <c r="DI9" s="621"/>
      <c r="DJ9" s="621"/>
      <c r="DK9" s="621"/>
      <c r="DL9" s="621"/>
      <c r="DM9" s="621"/>
      <c r="DN9" s="621"/>
      <c r="DO9" s="621"/>
      <c r="DP9" s="622"/>
      <c r="DQ9" s="626">
        <v>3222674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1848883</v>
      </c>
      <c r="S10" s="621"/>
      <c r="T10" s="621"/>
      <c r="U10" s="621"/>
      <c r="V10" s="621"/>
      <c r="W10" s="621"/>
      <c r="X10" s="621"/>
      <c r="Y10" s="622"/>
      <c r="Z10" s="673">
        <v>4.8</v>
      </c>
      <c r="AA10" s="673"/>
      <c r="AB10" s="673"/>
      <c r="AC10" s="673"/>
      <c r="AD10" s="674">
        <v>1848883</v>
      </c>
      <c r="AE10" s="674"/>
      <c r="AF10" s="674"/>
      <c r="AG10" s="674"/>
      <c r="AH10" s="674"/>
      <c r="AI10" s="674"/>
      <c r="AJ10" s="674"/>
      <c r="AK10" s="674"/>
      <c r="AL10" s="643">
        <v>8.6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218981</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22922</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22914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27487</v>
      </c>
      <c r="S11" s="621"/>
      <c r="T11" s="621"/>
      <c r="U11" s="621"/>
      <c r="V11" s="621"/>
      <c r="W11" s="621"/>
      <c r="X11" s="621"/>
      <c r="Y11" s="622"/>
      <c r="Z11" s="673">
        <v>0.1</v>
      </c>
      <c r="AA11" s="673"/>
      <c r="AB11" s="673"/>
      <c r="AC11" s="673"/>
      <c r="AD11" s="674">
        <v>27487</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354787</v>
      </c>
      <c r="BH11" s="621"/>
      <c r="BI11" s="621"/>
      <c r="BJ11" s="621"/>
      <c r="BK11" s="621"/>
      <c r="BL11" s="621"/>
      <c r="BM11" s="621"/>
      <c r="BN11" s="622"/>
      <c r="BO11" s="673">
        <v>2</v>
      </c>
      <c r="BP11" s="673"/>
      <c r="BQ11" s="673"/>
      <c r="BR11" s="673"/>
      <c r="BS11" s="626">
        <v>65686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554377</v>
      </c>
      <c r="CS11" s="621"/>
      <c r="CT11" s="621"/>
      <c r="CU11" s="621"/>
      <c r="CV11" s="621"/>
      <c r="CW11" s="621"/>
      <c r="CX11" s="621"/>
      <c r="CY11" s="622"/>
      <c r="CZ11" s="673">
        <v>1.5</v>
      </c>
      <c r="DA11" s="673"/>
      <c r="DB11" s="673"/>
      <c r="DC11" s="673"/>
      <c r="DD11" s="626">
        <v>245177</v>
      </c>
      <c r="DE11" s="621"/>
      <c r="DF11" s="621"/>
      <c r="DG11" s="621"/>
      <c r="DH11" s="621"/>
      <c r="DI11" s="621"/>
      <c r="DJ11" s="621"/>
      <c r="DK11" s="621"/>
      <c r="DL11" s="621"/>
      <c r="DM11" s="621"/>
      <c r="DN11" s="621"/>
      <c r="DO11" s="621"/>
      <c r="DP11" s="622"/>
      <c r="DQ11" s="626">
        <v>307660</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6170814</v>
      </c>
      <c r="BH12" s="621"/>
      <c r="BI12" s="621"/>
      <c r="BJ12" s="621"/>
      <c r="BK12" s="621"/>
      <c r="BL12" s="621"/>
      <c r="BM12" s="621"/>
      <c r="BN12" s="622"/>
      <c r="BO12" s="673">
        <v>35.4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358121</v>
      </c>
      <c r="CS12" s="621"/>
      <c r="CT12" s="621"/>
      <c r="CU12" s="621"/>
      <c r="CV12" s="621"/>
      <c r="CW12" s="621"/>
      <c r="CX12" s="621"/>
      <c r="CY12" s="622"/>
      <c r="CZ12" s="673">
        <v>0.9</v>
      </c>
      <c r="DA12" s="673"/>
      <c r="DB12" s="673"/>
      <c r="DC12" s="673"/>
      <c r="DD12" s="626">
        <v>415</v>
      </c>
      <c r="DE12" s="621"/>
      <c r="DF12" s="621"/>
      <c r="DG12" s="621"/>
      <c r="DH12" s="621"/>
      <c r="DI12" s="621"/>
      <c r="DJ12" s="621"/>
      <c r="DK12" s="621"/>
      <c r="DL12" s="621"/>
      <c r="DM12" s="621"/>
      <c r="DN12" s="621"/>
      <c r="DO12" s="621"/>
      <c r="DP12" s="622"/>
      <c r="DQ12" s="626">
        <v>216916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72551</v>
      </c>
      <c r="S13" s="621"/>
      <c r="T13" s="621"/>
      <c r="U13" s="621"/>
      <c r="V13" s="621"/>
      <c r="W13" s="621"/>
      <c r="X13" s="621"/>
      <c r="Y13" s="622"/>
      <c r="Z13" s="673">
        <v>0.2</v>
      </c>
      <c r="AA13" s="673"/>
      <c r="AB13" s="673"/>
      <c r="AC13" s="673"/>
      <c r="AD13" s="674">
        <v>72551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6166091</v>
      </c>
      <c r="BH13" s="621"/>
      <c r="BI13" s="621"/>
      <c r="BJ13" s="621"/>
      <c r="BK13" s="621"/>
      <c r="BL13" s="621"/>
      <c r="BM13" s="621"/>
      <c r="BN13" s="622"/>
      <c r="BO13" s="673">
        <v>35.299999999999997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3115241</v>
      </c>
      <c r="CS13" s="621"/>
      <c r="CT13" s="621"/>
      <c r="CU13" s="621"/>
      <c r="CV13" s="621"/>
      <c r="CW13" s="621"/>
      <c r="CX13" s="621"/>
      <c r="CY13" s="622"/>
      <c r="CZ13" s="673">
        <v>8.1999999999999993</v>
      </c>
      <c r="DA13" s="673"/>
      <c r="DB13" s="673"/>
      <c r="DC13" s="673"/>
      <c r="DD13" s="626">
        <v>912041</v>
      </c>
      <c r="DE13" s="621"/>
      <c r="DF13" s="621"/>
      <c r="DG13" s="621"/>
      <c r="DH13" s="621"/>
      <c r="DI13" s="621"/>
      <c r="DJ13" s="621"/>
      <c r="DK13" s="621"/>
      <c r="DL13" s="621"/>
      <c r="DM13" s="621"/>
      <c r="DN13" s="621"/>
      <c r="DO13" s="621"/>
      <c r="DP13" s="622"/>
      <c r="DQ13" s="626">
        <v>2583116</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135654</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1535442</v>
      </c>
      <c r="CS14" s="621"/>
      <c r="CT14" s="621"/>
      <c r="CU14" s="621"/>
      <c r="CV14" s="621"/>
      <c r="CW14" s="621"/>
      <c r="CX14" s="621"/>
      <c r="CY14" s="622"/>
      <c r="CZ14" s="673">
        <v>4.0999999999999996</v>
      </c>
      <c r="DA14" s="673"/>
      <c r="DB14" s="673"/>
      <c r="DC14" s="673"/>
      <c r="DD14" s="626">
        <v>59758</v>
      </c>
      <c r="DE14" s="621"/>
      <c r="DF14" s="621"/>
      <c r="DG14" s="621"/>
      <c r="DH14" s="621"/>
      <c r="DI14" s="621"/>
      <c r="DJ14" s="621"/>
      <c r="DK14" s="621"/>
      <c r="DL14" s="621"/>
      <c r="DM14" s="621"/>
      <c r="DN14" s="621"/>
      <c r="DO14" s="621"/>
      <c r="DP14" s="622"/>
      <c r="DQ14" s="626">
        <v>1486359</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63259</v>
      </c>
      <c r="S15" s="621"/>
      <c r="T15" s="621"/>
      <c r="U15" s="621"/>
      <c r="V15" s="621"/>
      <c r="W15" s="621"/>
      <c r="X15" s="621"/>
      <c r="Y15" s="622"/>
      <c r="Z15" s="673">
        <v>0.2</v>
      </c>
      <c r="AA15" s="673"/>
      <c r="AB15" s="673"/>
      <c r="AC15" s="673"/>
      <c r="AD15" s="674">
        <v>63259</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566097</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3742838</v>
      </c>
      <c r="CS15" s="621"/>
      <c r="CT15" s="621"/>
      <c r="CU15" s="621"/>
      <c r="CV15" s="621"/>
      <c r="CW15" s="621"/>
      <c r="CX15" s="621"/>
      <c r="CY15" s="622"/>
      <c r="CZ15" s="673">
        <v>9.9</v>
      </c>
      <c r="DA15" s="673"/>
      <c r="DB15" s="673"/>
      <c r="DC15" s="673"/>
      <c r="DD15" s="626">
        <v>356376</v>
      </c>
      <c r="DE15" s="621"/>
      <c r="DF15" s="621"/>
      <c r="DG15" s="621"/>
      <c r="DH15" s="621"/>
      <c r="DI15" s="621"/>
      <c r="DJ15" s="621"/>
      <c r="DK15" s="621"/>
      <c r="DL15" s="621"/>
      <c r="DM15" s="621"/>
      <c r="DN15" s="621"/>
      <c r="DO15" s="621"/>
      <c r="DP15" s="622"/>
      <c r="DQ15" s="626">
        <v>3322987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3145514</v>
      </c>
      <c r="S16" s="621"/>
      <c r="T16" s="621"/>
      <c r="U16" s="621"/>
      <c r="V16" s="621"/>
      <c r="W16" s="621"/>
      <c r="X16" s="621"/>
      <c r="Y16" s="622"/>
      <c r="Z16" s="673">
        <v>8.1</v>
      </c>
      <c r="AA16" s="673"/>
      <c r="AB16" s="673"/>
      <c r="AC16" s="673"/>
      <c r="AD16" s="674">
        <v>2902901</v>
      </c>
      <c r="AE16" s="674"/>
      <c r="AF16" s="674"/>
      <c r="AG16" s="674"/>
      <c r="AH16" s="674"/>
      <c r="AI16" s="674"/>
      <c r="AJ16" s="674"/>
      <c r="AK16" s="674"/>
      <c r="AL16" s="643">
        <v>13.5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3960</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3960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2902901</v>
      </c>
      <c r="S17" s="621"/>
      <c r="T17" s="621"/>
      <c r="U17" s="621"/>
      <c r="V17" s="621"/>
      <c r="W17" s="621"/>
      <c r="X17" s="621"/>
      <c r="Y17" s="622"/>
      <c r="Z17" s="673">
        <v>7.5</v>
      </c>
      <c r="AA17" s="673"/>
      <c r="AB17" s="673"/>
      <c r="AC17" s="673"/>
      <c r="AD17" s="674">
        <v>2902901</v>
      </c>
      <c r="AE17" s="674"/>
      <c r="AF17" s="674"/>
      <c r="AG17" s="674"/>
      <c r="AH17" s="674"/>
      <c r="AI17" s="674"/>
      <c r="AJ17" s="674"/>
      <c r="AK17" s="674"/>
      <c r="AL17" s="643">
        <v>13.5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2915382</v>
      </c>
      <c r="CS17" s="621"/>
      <c r="CT17" s="621"/>
      <c r="CU17" s="621"/>
      <c r="CV17" s="621"/>
      <c r="CW17" s="621"/>
      <c r="CX17" s="621"/>
      <c r="CY17" s="622"/>
      <c r="CZ17" s="673">
        <v>7.7</v>
      </c>
      <c r="DA17" s="673"/>
      <c r="DB17" s="673"/>
      <c r="DC17" s="673"/>
      <c r="DD17" s="626" t="s">
        <v>112</v>
      </c>
      <c r="DE17" s="621"/>
      <c r="DF17" s="621"/>
      <c r="DG17" s="621"/>
      <c r="DH17" s="621"/>
      <c r="DI17" s="621"/>
      <c r="DJ17" s="621"/>
      <c r="DK17" s="621"/>
      <c r="DL17" s="621"/>
      <c r="DM17" s="621"/>
      <c r="DN17" s="621"/>
      <c r="DO17" s="621"/>
      <c r="DP17" s="622"/>
      <c r="DQ17" s="626">
        <v>2881169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163398</v>
      </c>
      <c r="S18" s="621"/>
      <c r="T18" s="621"/>
      <c r="U18" s="621"/>
      <c r="V18" s="621"/>
      <c r="W18" s="621"/>
      <c r="X18" s="621"/>
      <c r="Y18" s="622"/>
      <c r="Z18" s="673">
        <v>0.4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79215</v>
      </c>
      <c r="S19" s="621"/>
      <c r="T19" s="621"/>
      <c r="U19" s="621"/>
      <c r="V19" s="621"/>
      <c r="W19" s="621"/>
      <c r="X19" s="621"/>
      <c r="Y19" s="622"/>
      <c r="Z19" s="673">
        <v>0.2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1347081</v>
      </c>
      <c r="BH19" s="621"/>
      <c r="BI19" s="621"/>
      <c r="BJ19" s="621"/>
      <c r="BK19" s="621"/>
      <c r="BL19" s="621"/>
      <c r="BM19" s="621"/>
      <c r="BN19" s="622"/>
      <c r="BO19" s="673">
        <v>7.7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23049809</v>
      </c>
      <c r="S20" s="621"/>
      <c r="T20" s="621"/>
      <c r="U20" s="621"/>
      <c r="V20" s="621"/>
      <c r="W20" s="621"/>
      <c r="X20" s="621"/>
      <c r="Y20" s="622"/>
      <c r="Z20" s="673">
        <v>59.2</v>
      </c>
      <c r="AA20" s="673"/>
      <c r="AB20" s="673"/>
      <c r="AC20" s="673"/>
      <c r="AD20" s="674">
        <v>21460115</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1347081</v>
      </c>
      <c r="BH20" s="621"/>
      <c r="BI20" s="621"/>
      <c r="BJ20" s="621"/>
      <c r="BK20" s="621"/>
      <c r="BL20" s="621"/>
      <c r="BM20" s="621"/>
      <c r="BN20" s="622"/>
      <c r="BO20" s="673">
        <v>7.7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37882189</v>
      </c>
      <c r="CS20" s="621"/>
      <c r="CT20" s="621"/>
      <c r="CU20" s="621"/>
      <c r="CV20" s="621"/>
      <c r="CW20" s="621"/>
      <c r="CX20" s="621"/>
      <c r="CY20" s="622"/>
      <c r="CZ20" s="673">
        <v>100</v>
      </c>
      <c r="DA20" s="673"/>
      <c r="DB20" s="673"/>
      <c r="DC20" s="673"/>
      <c r="DD20" s="626">
        <v>3764476</v>
      </c>
      <c r="DE20" s="621"/>
      <c r="DF20" s="621"/>
      <c r="DG20" s="621"/>
      <c r="DH20" s="621"/>
      <c r="DI20" s="621"/>
      <c r="DJ20" s="621"/>
      <c r="DK20" s="621"/>
      <c r="DL20" s="621"/>
      <c r="DM20" s="621"/>
      <c r="DN20" s="621"/>
      <c r="DO20" s="621"/>
      <c r="DP20" s="622"/>
      <c r="DQ20" s="626">
        <v>26231328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14638</v>
      </c>
      <c r="S21" s="621"/>
      <c r="T21" s="621"/>
      <c r="U21" s="621"/>
      <c r="V21" s="621"/>
      <c r="W21" s="621"/>
      <c r="X21" s="621"/>
      <c r="Y21" s="622"/>
      <c r="Z21" s="673">
        <v>0</v>
      </c>
      <c r="AA21" s="673"/>
      <c r="AB21" s="673"/>
      <c r="AC21" s="673"/>
      <c r="AD21" s="674">
        <v>14638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484855</v>
      </c>
      <c r="S22" s="621"/>
      <c r="T22" s="621"/>
      <c r="U22" s="621"/>
      <c r="V22" s="621"/>
      <c r="W22" s="621"/>
      <c r="X22" s="621"/>
      <c r="Y22" s="622"/>
      <c r="Z22" s="673">
        <v>1.2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566338</v>
      </c>
      <c r="S23" s="621"/>
      <c r="T23" s="621"/>
      <c r="U23" s="621"/>
      <c r="V23" s="621"/>
      <c r="W23" s="621"/>
      <c r="X23" s="621"/>
      <c r="Y23" s="622"/>
      <c r="Z23" s="673">
        <v>1.5</v>
      </c>
      <c r="AA23" s="673"/>
      <c r="AB23" s="673"/>
      <c r="AC23" s="673"/>
      <c r="AD23" s="674">
        <v>80060</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1347081</v>
      </c>
      <c r="BH23" s="621"/>
      <c r="BI23" s="621"/>
      <c r="BJ23" s="621"/>
      <c r="BK23" s="621"/>
      <c r="BL23" s="621"/>
      <c r="BM23" s="621"/>
      <c r="BN23" s="622"/>
      <c r="BO23" s="673">
        <v>7.7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251187</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20531974</v>
      </c>
      <c r="CS24" s="671"/>
      <c r="CT24" s="671"/>
      <c r="CU24" s="671"/>
      <c r="CV24" s="671"/>
      <c r="CW24" s="671"/>
      <c r="CX24" s="671"/>
      <c r="CY24" s="718"/>
      <c r="CZ24" s="722">
        <v>54.2</v>
      </c>
      <c r="DA24" s="723"/>
      <c r="DB24" s="723"/>
      <c r="DC24" s="724"/>
      <c r="DD24" s="717">
        <v>13132728</v>
      </c>
      <c r="DE24" s="671"/>
      <c r="DF24" s="671"/>
      <c r="DG24" s="671"/>
      <c r="DH24" s="671"/>
      <c r="DI24" s="671"/>
      <c r="DJ24" s="671"/>
      <c r="DK24" s="718"/>
      <c r="DL24" s="717">
        <v>13026224</v>
      </c>
      <c r="DM24" s="671"/>
      <c r="DN24" s="671"/>
      <c r="DO24" s="671"/>
      <c r="DP24" s="671"/>
      <c r="DQ24" s="671"/>
      <c r="DR24" s="671"/>
      <c r="DS24" s="671"/>
      <c r="DT24" s="671"/>
      <c r="DU24" s="671"/>
      <c r="DV24" s="718"/>
      <c r="DW24" s="719">
        <v>55.9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5738234</v>
      </c>
      <c r="S25" s="621"/>
      <c r="T25" s="621"/>
      <c r="U25" s="621"/>
      <c r="V25" s="621"/>
      <c r="W25" s="621"/>
      <c r="X25" s="621"/>
      <c r="Y25" s="622"/>
      <c r="Z25" s="673">
        <v>14.7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8161367</v>
      </c>
      <c r="CS25" s="639"/>
      <c r="CT25" s="639"/>
      <c r="CU25" s="639"/>
      <c r="CV25" s="639"/>
      <c r="CW25" s="639"/>
      <c r="CX25" s="639"/>
      <c r="CY25" s="640"/>
      <c r="CZ25" s="623">
        <v>21.5</v>
      </c>
      <c r="DA25" s="641"/>
      <c r="DB25" s="641"/>
      <c r="DC25" s="642"/>
      <c r="DD25" s="626">
        <v>7442634</v>
      </c>
      <c r="DE25" s="639"/>
      <c r="DF25" s="639"/>
      <c r="DG25" s="639"/>
      <c r="DH25" s="639"/>
      <c r="DI25" s="639"/>
      <c r="DJ25" s="639"/>
      <c r="DK25" s="640"/>
      <c r="DL25" s="626">
        <v>7411905</v>
      </c>
      <c r="DM25" s="639"/>
      <c r="DN25" s="639"/>
      <c r="DO25" s="639"/>
      <c r="DP25" s="639"/>
      <c r="DQ25" s="639"/>
      <c r="DR25" s="639"/>
      <c r="DS25" s="639"/>
      <c r="DT25" s="639"/>
      <c r="DU25" s="639"/>
      <c r="DV25" s="640"/>
      <c r="DW25" s="643">
        <v>31.8</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5231437</v>
      </c>
      <c r="CS26" s="621"/>
      <c r="CT26" s="621"/>
      <c r="CU26" s="621"/>
      <c r="CV26" s="621"/>
      <c r="CW26" s="621"/>
      <c r="CX26" s="621"/>
      <c r="CY26" s="622"/>
      <c r="CZ26" s="623">
        <v>13.8</v>
      </c>
      <c r="DA26" s="641"/>
      <c r="DB26" s="641"/>
      <c r="DC26" s="642"/>
      <c r="DD26" s="626">
        <v>4722740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2156218</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17448427</v>
      </c>
      <c r="BH27" s="621"/>
      <c r="BI27" s="621"/>
      <c r="BJ27" s="621"/>
      <c r="BK27" s="621"/>
      <c r="BL27" s="621"/>
      <c r="BM27" s="621"/>
      <c r="BN27" s="622"/>
      <c r="BO27" s="673">
        <v>100</v>
      </c>
      <c r="BP27" s="673"/>
      <c r="BQ27" s="673"/>
      <c r="BR27" s="673"/>
      <c r="BS27" s="626">
        <v>65686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9455225</v>
      </c>
      <c r="CS27" s="639"/>
      <c r="CT27" s="639"/>
      <c r="CU27" s="639"/>
      <c r="CV27" s="639"/>
      <c r="CW27" s="639"/>
      <c r="CX27" s="639"/>
      <c r="CY27" s="640"/>
      <c r="CZ27" s="623">
        <v>25</v>
      </c>
      <c r="DA27" s="641"/>
      <c r="DB27" s="641"/>
      <c r="DC27" s="642"/>
      <c r="DD27" s="626">
        <v>2808925</v>
      </c>
      <c r="DE27" s="639"/>
      <c r="DF27" s="639"/>
      <c r="DG27" s="639"/>
      <c r="DH27" s="639"/>
      <c r="DI27" s="639"/>
      <c r="DJ27" s="639"/>
      <c r="DK27" s="640"/>
      <c r="DL27" s="626">
        <v>2733150</v>
      </c>
      <c r="DM27" s="639"/>
      <c r="DN27" s="639"/>
      <c r="DO27" s="639"/>
      <c r="DP27" s="639"/>
      <c r="DQ27" s="639"/>
      <c r="DR27" s="639"/>
      <c r="DS27" s="639"/>
      <c r="DT27" s="639"/>
      <c r="DU27" s="639"/>
      <c r="DV27" s="640"/>
      <c r="DW27" s="643">
        <v>11.7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32643</v>
      </c>
      <c r="S28" s="621"/>
      <c r="T28" s="621"/>
      <c r="U28" s="621"/>
      <c r="V28" s="621"/>
      <c r="W28" s="621"/>
      <c r="X28" s="621"/>
      <c r="Y28" s="622"/>
      <c r="Z28" s="673">
        <v>0.1</v>
      </c>
      <c r="AA28" s="673"/>
      <c r="AB28" s="673"/>
      <c r="AC28" s="673"/>
      <c r="AD28" s="674">
        <v>8469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2915382</v>
      </c>
      <c r="CS28" s="621"/>
      <c r="CT28" s="621"/>
      <c r="CU28" s="621"/>
      <c r="CV28" s="621"/>
      <c r="CW28" s="621"/>
      <c r="CX28" s="621"/>
      <c r="CY28" s="622"/>
      <c r="CZ28" s="623">
        <v>7.7</v>
      </c>
      <c r="DA28" s="641"/>
      <c r="DB28" s="641"/>
      <c r="DC28" s="642"/>
      <c r="DD28" s="626">
        <v>2881169</v>
      </c>
      <c r="DE28" s="621"/>
      <c r="DF28" s="621"/>
      <c r="DG28" s="621"/>
      <c r="DH28" s="621"/>
      <c r="DI28" s="621"/>
      <c r="DJ28" s="621"/>
      <c r="DK28" s="622"/>
      <c r="DL28" s="626">
        <v>2881169</v>
      </c>
      <c r="DM28" s="621"/>
      <c r="DN28" s="621"/>
      <c r="DO28" s="621"/>
      <c r="DP28" s="621"/>
      <c r="DQ28" s="621"/>
      <c r="DR28" s="621"/>
      <c r="DS28" s="621"/>
      <c r="DT28" s="621"/>
      <c r="DU28" s="621"/>
      <c r="DV28" s="622"/>
      <c r="DW28" s="643">
        <v>12.4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48942</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2915382</v>
      </c>
      <c r="CS29" s="639"/>
      <c r="CT29" s="639"/>
      <c r="CU29" s="639"/>
      <c r="CV29" s="639"/>
      <c r="CW29" s="639"/>
      <c r="CX29" s="639"/>
      <c r="CY29" s="640"/>
      <c r="CZ29" s="623">
        <v>7.7</v>
      </c>
      <c r="DA29" s="641"/>
      <c r="DB29" s="641"/>
      <c r="DC29" s="642"/>
      <c r="DD29" s="626">
        <v>2881169</v>
      </c>
      <c r="DE29" s="639"/>
      <c r="DF29" s="639"/>
      <c r="DG29" s="639"/>
      <c r="DH29" s="639"/>
      <c r="DI29" s="639"/>
      <c r="DJ29" s="639"/>
      <c r="DK29" s="640"/>
      <c r="DL29" s="626">
        <v>2881169</v>
      </c>
      <c r="DM29" s="639"/>
      <c r="DN29" s="639"/>
      <c r="DO29" s="639"/>
      <c r="DP29" s="639"/>
      <c r="DQ29" s="639"/>
      <c r="DR29" s="639"/>
      <c r="DS29" s="639"/>
      <c r="DT29" s="639"/>
      <c r="DU29" s="639"/>
      <c r="DV29" s="640"/>
      <c r="DW29" s="643">
        <v>12.4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1387345</v>
      </c>
      <c r="S30" s="621"/>
      <c r="T30" s="621"/>
      <c r="U30" s="621"/>
      <c r="V30" s="621"/>
      <c r="W30" s="621"/>
      <c r="X30" s="621"/>
      <c r="Y30" s="622"/>
      <c r="Z30" s="673">
        <v>3.6</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95.3</v>
      </c>
      <c r="BN30" s="687"/>
      <c r="BO30" s="687"/>
      <c r="BP30" s="687"/>
      <c r="BQ30" s="689"/>
      <c r="BR30" s="686">
        <v>98.6</v>
      </c>
      <c r="BS30" s="687"/>
      <c r="BT30" s="687"/>
      <c r="BU30" s="687"/>
      <c r="BV30" s="687"/>
      <c r="BW30" s="687"/>
      <c r="BX30" s="688">
        <v>94.2</v>
      </c>
      <c r="BY30" s="687"/>
      <c r="BZ30" s="687"/>
      <c r="CA30" s="687"/>
      <c r="CB30" s="689"/>
      <c r="CD30" s="692"/>
      <c r="CE30" s="693"/>
      <c r="CF30" s="657" t="s">
        <v>293</v>
      </c>
      <c r="CG30" s="654"/>
      <c r="CH30" s="654"/>
      <c r="CI30" s="654"/>
      <c r="CJ30" s="654"/>
      <c r="CK30" s="654"/>
      <c r="CL30" s="654"/>
      <c r="CM30" s="654"/>
      <c r="CN30" s="654"/>
      <c r="CO30" s="654"/>
      <c r="CP30" s="654"/>
      <c r="CQ30" s="655"/>
      <c r="CR30" s="620">
        <v>2660871</v>
      </c>
      <c r="CS30" s="621"/>
      <c r="CT30" s="621"/>
      <c r="CU30" s="621"/>
      <c r="CV30" s="621"/>
      <c r="CW30" s="621"/>
      <c r="CX30" s="621"/>
      <c r="CY30" s="622"/>
      <c r="CZ30" s="623">
        <v>7</v>
      </c>
      <c r="DA30" s="641"/>
      <c r="DB30" s="641"/>
      <c r="DC30" s="642"/>
      <c r="DD30" s="626">
        <v>2626658</v>
      </c>
      <c r="DE30" s="621"/>
      <c r="DF30" s="621"/>
      <c r="DG30" s="621"/>
      <c r="DH30" s="621"/>
      <c r="DI30" s="621"/>
      <c r="DJ30" s="621"/>
      <c r="DK30" s="622"/>
      <c r="DL30" s="626">
        <v>2626658</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1476755</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95.9</v>
      </c>
      <c r="BN31" s="685"/>
      <c r="BO31" s="685"/>
      <c r="BP31" s="685"/>
      <c r="BQ31" s="649"/>
      <c r="BR31" s="684">
        <v>98.7</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254511</v>
      </c>
      <c r="CS31" s="639"/>
      <c r="CT31" s="639"/>
      <c r="CU31" s="639"/>
      <c r="CV31" s="639"/>
      <c r="CW31" s="639"/>
      <c r="CX31" s="639"/>
      <c r="CY31" s="640"/>
      <c r="CZ31" s="623">
        <v>0.7</v>
      </c>
      <c r="DA31" s="641"/>
      <c r="DB31" s="641"/>
      <c r="DC31" s="642"/>
      <c r="DD31" s="626">
        <v>254511</v>
      </c>
      <c r="DE31" s="639"/>
      <c r="DF31" s="639"/>
      <c r="DG31" s="639"/>
      <c r="DH31" s="639"/>
      <c r="DI31" s="639"/>
      <c r="DJ31" s="639"/>
      <c r="DK31" s="640"/>
      <c r="DL31" s="626">
        <v>254511</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892335</v>
      </c>
      <c r="S32" s="621"/>
      <c r="T32" s="621"/>
      <c r="U32" s="621"/>
      <c r="V32" s="621"/>
      <c r="W32" s="621"/>
      <c r="X32" s="621"/>
      <c r="Y32" s="622"/>
      <c r="Z32" s="673">
        <v>2.2999999999999998</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98.8</v>
      </c>
      <c r="BH32" s="605"/>
      <c r="BI32" s="605"/>
      <c r="BJ32" s="605"/>
      <c r="BK32" s="605"/>
      <c r="BL32" s="605"/>
      <c r="BM32" s="668">
        <v>94.2</v>
      </c>
      <c r="BN32" s="605"/>
      <c r="BO32" s="605"/>
      <c r="BP32" s="605"/>
      <c r="BQ32" s="662"/>
      <c r="BR32" s="683">
        <v>98.5</v>
      </c>
      <c r="BS32" s="605"/>
      <c r="BT32" s="605"/>
      <c r="BU32" s="605"/>
      <c r="BV32" s="605"/>
      <c r="BW32" s="605"/>
      <c r="BX32" s="668">
        <v>93.2</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2806900</v>
      </c>
      <c r="S33" s="621"/>
      <c r="T33" s="621"/>
      <c r="U33" s="621"/>
      <c r="V33" s="621"/>
      <c r="W33" s="621"/>
      <c r="X33" s="621"/>
      <c r="Y33" s="622"/>
      <c r="Z33" s="673">
        <v>7.2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13581779</v>
      </c>
      <c r="CS33" s="639"/>
      <c r="CT33" s="639"/>
      <c r="CU33" s="639"/>
      <c r="CV33" s="639"/>
      <c r="CW33" s="639"/>
      <c r="CX33" s="639"/>
      <c r="CY33" s="640"/>
      <c r="CZ33" s="623">
        <v>35.9</v>
      </c>
      <c r="DA33" s="641"/>
      <c r="DB33" s="641"/>
      <c r="DC33" s="642"/>
      <c r="DD33" s="626">
        <v>11465571</v>
      </c>
      <c r="DE33" s="639"/>
      <c r="DF33" s="639"/>
      <c r="DG33" s="639"/>
      <c r="DH33" s="639"/>
      <c r="DI33" s="639"/>
      <c r="DJ33" s="639"/>
      <c r="DK33" s="640"/>
      <c r="DL33" s="626">
        <v>9443014</v>
      </c>
      <c r="DM33" s="639"/>
      <c r="DN33" s="639"/>
      <c r="DO33" s="639"/>
      <c r="DP33" s="639"/>
      <c r="DQ33" s="639"/>
      <c r="DR33" s="639"/>
      <c r="DS33" s="639"/>
      <c r="DT33" s="639"/>
      <c r="DU33" s="639"/>
      <c r="DV33" s="640"/>
      <c r="DW33" s="643">
        <v>40.5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7242547</v>
      </c>
      <c r="CS34" s="621"/>
      <c r="CT34" s="621"/>
      <c r="CU34" s="621"/>
      <c r="CV34" s="621"/>
      <c r="CW34" s="621"/>
      <c r="CX34" s="621"/>
      <c r="CY34" s="622"/>
      <c r="CZ34" s="623">
        <v>19.100000000000001</v>
      </c>
      <c r="DA34" s="641"/>
      <c r="DB34" s="641"/>
      <c r="DC34" s="642"/>
      <c r="DD34" s="626">
        <v>6104029</v>
      </c>
      <c r="DE34" s="621"/>
      <c r="DF34" s="621"/>
      <c r="DG34" s="621"/>
      <c r="DH34" s="621"/>
      <c r="DI34" s="621"/>
      <c r="DJ34" s="621"/>
      <c r="DK34" s="622"/>
      <c r="DL34" s="626">
        <v>4750204</v>
      </c>
      <c r="DM34" s="621"/>
      <c r="DN34" s="621"/>
      <c r="DO34" s="621"/>
      <c r="DP34" s="621"/>
      <c r="DQ34" s="621"/>
      <c r="DR34" s="621"/>
      <c r="DS34" s="621"/>
      <c r="DT34" s="621"/>
      <c r="DU34" s="621"/>
      <c r="DV34" s="622"/>
      <c r="DW34" s="643">
        <v>20.399999999999999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1737100</v>
      </c>
      <c r="S35" s="621"/>
      <c r="T35" s="621"/>
      <c r="U35" s="621"/>
      <c r="V35" s="621"/>
      <c r="W35" s="621"/>
      <c r="X35" s="621"/>
      <c r="Y35" s="622"/>
      <c r="Z35" s="673">
        <v>4.5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4119449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707332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191885</v>
      </c>
      <c r="CS35" s="639"/>
      <c r="CT35" s="639"/>
      <c r="CU35" s="639"/>
      <c r="CV35" s="639"/>
      <c r="CW35" s="639"/>
      <c r="CX35" s="639"/>
      <c r="CY35" s="640"/>
      <c r="CZ35" s="623">
        <v>0.5</v>
      </c>
      <c r="DA35" s="641"/>
      <c r="DB35" s="641"/>
      <c r="DC35" s="642"/>
      <c r="DD35" s="626">
        <v>187333</v>
      </c>
      <c r="DE35" s="639"/>
      <c r="DF35" s="639"/>
      <c r="DG35" s="639"/>
      <c r="DH35" s="639"/>
      <c r="DI35" s="639"/>
      <c r="DJ35" s="639"/>
      <c r="DK35" s="640"/>
      <c r="DL35" s="626">
        <v>187333</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38906199</v>
      </c>
      <c r="S36" s="661"/>
      <c r="T36" s="661"/>
      <c r="U36" s="661"/>
      <c r="V36" s="661"/>
      <c r="W36" s="661"/>
      <c r="X36" s="661"/>
      <c r="Y36" s="664"/>
      <c r="Z36" s="665">
        <v>100</v>
      </c>
      <c r="AA36" s="665"/>
      <c r="AB36" s="665"/>
      <c r="AC36" s="665"/>
      <c r="AD36" s="666">
        <v>21563282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748091</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597313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1745384</v>
      </c>
      <c r="CS36" s="621"/>
      <c r="CT36" s="621"/>
      <c r="CU36" s="621"/>
      <c r="CV36" s="621"/>
      <c r="CW36" s="621"/>
      <c r="CX36" s="621"/>
      <c r="CY36" s="622"/>
      <c r="CZ36" s="623">
        <v>4.5999999999999996</v>
      </c>
      <c r="DA36" s="641"/>
      <c r="DB36" s="641"/>
      <c r="DC36" s="642"/>
      <c r="DD36" s="626">
        <v>1452372</v>
      </c>
      <c r="DE36" s="621"/>
      <c r="DF36" s="621"/>
      <c r="DG36" s="621"/>
      <c r="DH36" s="621"/>
      <c r="DI36" s="621"/>
      <c r="DJ36" s="621"/>
      <c r="DK36" s="622"/>
      <c r="DL36" s="626">
        <v>1130618</v>
      </c>
      <c r="DM36" s="621"/>
      <c r="DN36" s="621"/>
      <c r="DO36" s="621"/>
      <c r="DP36" s="621"/>
      <c r="DQ36" s="621"/>
      <c r="DR36" s="621"/>
      <c r="DS36" s="621"/>
      <c r="DT36" s="621"/>
      <c r="DU36" s="621"/>
      <c r="DV36" s="622"/>
      <c r="DW36" s="643">
        <v>4.9000000000000004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22963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20205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121594</v>
      </c>
      <c r="CS37" s="639"/>
      <c r="CT37" s="639"/>
      <c r="CU37" s="639"/>
      <c r="CV37" s="639"/>
      <c r="CW37" s="639"/>
      <c r="CX37" s="639"/>
      <c r="CY37" s="640"/>
      <c r="CZ37" s="623">
        <v>0.3</v>
      </c>
      <c r="DA37" s="641"/>
      <c r="DB37" s="641"/>
      <c r="DC37" s="642"/>
      <c r="DD37" s="626">
        <v>121594</v>
      </c>
      <c r="DE37" s="639"/>
      <c r="DF37" s="639"/>
      <c r="DG37" s="639"/>
      <c r="DH37" s="639"/>
      <c r="DI37" s="639"/>
      <c r="DJ37" s="639"/>
      <c r="DK37" s="640"/>
      <c r="DL37" s="626">
        <v>115614</v>
      </c>
      <c r="DM37" s="639"/>
      <c r="DN37" s="639"/>
      <c r="DO37" s="639"/>
      <c r="DP37" s="639"/>
      <c r="DQ37" s="639"/>
      <c r="DR37" s="639"/>
      <c r="DS37" s="639"/>
      <c r="DT37" s="639"/>
      <c r="DU37" s="639"/>
      <c r="DV37" s="640"/>
      <c r="DW37" s="643">
        <v>0.5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32073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4096486</v>
      </c>
      <c r="CS38" s="621"/>
      <c r="CT38" s="621"/>
      <c r="CU38" s="621"/>
      <c r="CV38" s="621"/>
      <c r="CW38" s="621"/>
      <c r="CX38" s="621"/>
      <c r="CY38" s="622"/>
      <c r="CZ38" s="623">
        <v>10.8</v>
      </c>
      <c r="DA38" s="641"/>
      <c r="DB38" s="641"/>
      <c r="DC38" s="642"/>
      <c r="DD38" s="626">
        <v>3591282</v>
      </c>
      <c r="DE38" s="621"/>
      <c r="DF38" s="621"/>
      <c r="DG38" s="621"/>
      <c r="DH38" s="621"/>
      <c r="DI38" s="621"/>
      <c r="DJ38" s="621"/>
      <c r="DK38" s="622"/>
      <c r="DL38" s="626">
        <v>3374859</v>
      </c>
      <c r="DM38" s="621"/>
      <c r="DN38" s="621"/>
      <c r="DO38" s="621"/>
      <c r="DP38" s="621"/>
      <c r="DQ38" s="621"/>
      <c r="DR38" s="621"/>
      <c r="DS38" s="621"/>
      <c r="DT38" s="621"/>
      <c r="DU38" s="621"/>
      <c r="DV38" s="622"/>
      <c r="DW38" s="643">
        <v>14.5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172639</v>
      </c>
      <c r="CS39" s="639"/>
      <c r="CT39" s="639"/>
      <c r="CU39" s="639"/>
      <c r="CV39" s="639"/>
      <c r="CW39" s="639"/>
      <c r="CX39" s="639"/>
      <c r="CY39" s="640"/>
      <c r="CZ39" s="623">
        <v>0.5</v>
      </c>
      <c r="DA39" s="641"/>
      <c r="DB39" s="641"/>
      <c r="DC39" s="642"/>
      <c r="DD39" s="626">
        <v>127517</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750459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132838</v>
      </c>
      <c r="CS40" s="621"/>
      <c r="CT40" s="621"/>
      <c r="CU40" s="621"/>
      <c r="CV40" s="621"/>
      <c r="CW40" s="621"/>
      <c r="CX40" s="621"/>
      <c r="CY40" s="622"/>
      <c r="CZ40" s="623">
        <v>0.4</v>
      </c>
      <c r="DA40" s="641"/>
      <c r="DB40" s="641"/>
      <c r="DC40" s="642"/>
      <c r="DD40" s="626">
        <v>3038</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2597936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3768436</v>
      </c>
      <c r="CS42" s="621"/>
      <c r="CT42" s="621"/>
      <c r="CU42" s="621"/>
      <c r="CV42" s="621"/>
      <c r="CW42" s="621"/>
      <c r="CX42" s="621"/>
      <c r="CY42" s="622"/>
      <c r="CZ42" s="623">
        <v>9.9</v>
      </c>
      <c r="DA42" s="624"/>
      <c r="DB42" s="624"/>
      <c r="DC42" s="625"/>
      <c r="DD42" s="626">
        <v>1633029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66214</v>
      </c>
      <c r="CS43" s="639"/>
      <c r="CT43" s="639"/>
      <c r="CU43" s="639"/>
      <c r="CV43" s="639"/>
      <c r="CW43" s="639"/>
      <c r="CX43" s="639"/>
      <c r="CY43" s="640"/>
      <c r="CZ43" s="623">
        <v>0.2</v>
      </c>
      <c r="DA43" s="641"/>
      <c r="DB43" s="641"/>
      <c r="DC43" s="642"/>
      <c r="DD43" s="626">
        <v>54236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3764476</v>
      </c>
      <c r="CS44" s="621"/>
      <c r="CT44" s="621"/>
      <c r="CU44" s="621"/>
      <c r="CV44" s="621"/>
      <c r="CW44" s="621"/>
      <c r="CX44" s="621"/>
      <c r="CY44" s="622"/>
      <c r="CZ44" s="623">
        <v>9.9</v>
      </c>
      <c r="DA44" s="624"/>
      <c r="DB44" s="624"/>
      <c r="DC44" s="625"/>
      <c r="DD44" s="626">
        <v>1629069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1317589</v>
      </c>
      <c r="CS45" s="639"/>
      <c r="CT45" s="639"/>
      <c r="CU45" s="639"/>
      <c r="CV45" s="639"/>
      <c r="CW45" s="639"/>
      <c r="CX45" s="639"/>
      <c r="CY45" s="640"/>
      <c r="CZ45" s="623">
        <v>3.5</v>
      </c>
      <c r="DA45" s="641"/>
      <c r="DB45" s="641"/>
      <c r="DC45" s="642"/>
      <c r="DD45" s="626">
        <v>66179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2431145</v>
      </c>
      <c r="CS46" s="621"/>
      <c r="CT46" s="621"/>
      <c r="CU46" s="621"/>
      <c r="CV46" s="621"/>
      <c r="CW46" s="621"/>
      <c r="CX46" s="621"/>
      <c r="CY46" s="622"/>
      <c r="CZ46" s="623">
        <v>6.4</v>
      </c>
      <c r="DA46" s="624"/>
      <c r="DB46" s="624"/>
      <c r="DC46" s="625"/>
      <c r="DD46" s="626">
        <v>1547748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3960</v>
      </c>
      <c r="CS47" s="639"/>
      <c r="CT47" s="639"/>
      <c r="CU47" s="639"/>
      <c r="CV47" s="639"/>
      <c r="CW47" s="639"/>
      <c r="CX47" s="639"/>
      <c r="CY47" s="640"/>
      <c r="CZ47" s="623">
        <v>0</v>
      </c>
      <c r="DA47" s="641"/>
      <c r="DB47" s="641"/>
      <c r="DC47" s="642"/>
      <c r="DD47" s="626">
        <v>3960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37882189</v>
      </c>
      <c r="CS49" s="605"/>
      <c r="CT49" s="605"/>
      <c r="CU49" s="605"/>
      <c r="CV49" s="605"/>
      <c r="CW49" s="605"/>
      <c r="CX49" s="605"/>
      <c r="CY49" s="606"/>
      <c r="CZ49" s="607">
        <v>100</v>
      </c>
      <c r="DA49" s="608"/>
      <c r="DB49" s="608"/>
      <c r="DC49" s="609"/>
      <c r="DD49" s="610">
        <v>26231328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39145</v>
      </c>
      <c r="R7" s="1134"/>
      <c r="S7" s="1134"/>
      <c r="T7" s="1134"/>
      <c r="U7" s="1134"/>
      <c r="V7" s="1134">
        <v>38121</v>
      </c>
      <c r="W7" s="1134"/>
      <c r="X7" s="1134"/>
      <c r="Y7" s="1134"/>
      <c r="Z7" s="1134"/>
      <c r="AA7" s="1134">
        <v>1024</v>
      </c>
      <c r="AB7" s="1134"/>
      <c r="AC7" s="1134"/>
      <c r="AD7" s="1134"/>
      <c r="AE7" s="1135"/>
      <c r="AF7" s="1136">
        <v>739</v>
      </c>
      <c r="AG7" s="1137"/>
      <c r="AH7" s="1137"/>
      <c r="AI7" s="1137"/>
      <c r="AJ7" s="1138"/>
      <c r="AK7" s="1120">
        <v>1387</v>
      </c>
      <c r="AL7" s="1121"/>
      <c r="AM7" s="1121"/>
      <c r="AN7" s="1121"/>
      <c r="AO7" s="1121"/>
      <c r="AP7" s="1121">
        <v>31315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0</v>
      </c>
      <c r="CI7" s="1118"/>
      <c r="CJ7" s="1118"/>
      <c r="CK7" s="1118"/>
      <c r="CL7" s="1119"/>
      <c r="CM7" s="1117">
        <v>151</v>
      </c>
      <c r="CN7" s="1118"/>
      <c r="CO7" s="1118"/>
      <c r="CP7" s="1118"/>
      <c r="CQ7" s="1119"/>
      <c r="CR7" s="1117">
        <v>5</v>
      </c>
      <c r="CS7" s="1118"/>
      <c r="CT7" s="1118"/>
      <c r="CU7" s="1118"/>
      <c r="CV7" s="1119"/>
      <c r="CW7" s="1117" t="s">
        <v>478</v>
      </c>
      <c r="CX7" s="1118"/>
      <c r="CY7" s="1118"/>
      <c r="CZ7" s="1118"/>
      <c r="DA7" s="1119"/>
      <c r="DB7" s="1117" t="s">
        <v>478</v>
      </c>
      <c r="DC7" s="1118"/>
      <c r="DD7" s="1118"/>
      <c r="DE7" s="1118"/>
      <c r="DF7" s="1119"/>
      <c r="DG7" s="1117">
        <v>102</v>
      </c>
      <c r="DH7" s="1118"/>
      <c r="DI7" s="1118"/>
      <c r="DJ7" s="1118"/>
      <c r="DK7" s="1119"/>
      <c r="DL7" s="1117" t="s">
        <v>478</v>
      </c>
      <c r="DM7" s="1118"/>
      <c r="DN7" s="1118"/>
      <c r="DO7" s="1118"/>
      <c r="DP7" s="1119"/>
      <c r="DQ7" s="1000" t="s">
        <v>478</v>
      </c>
      <c r="DR7" s="1000"/>
      <c r="DS7" s="1000"/>
      <c r="DT7" s="1000"/>
      <c r="DU7" s="1000"/>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38906</v>
      </c>
      <c r="R23" s="1098"/>
      <c r="S23" s="1098"/>
      <c r="T23" s="1098"/>
      <c r="U23" s="1098"/>
      <c r="V23" s="1098">
        <v>37882</v>
      </c>
      <c r="W23" s="1098"/>
      <c r="X23" s="1098"/>
      <c r="Y23" s="1098"/>
      <c r="Z23" s="1098"/>
      <c r="AA23" s="1098">
        <v>1024</v>
      </c>
      <c r="AB23" s="1098"/>
      <c r="AC23" s="1098"/>
      <c r="AD23" s="1098"/>
      <c r="AE23" s="1099"/>
      <c r="AF23" s="1100">
        <v>739</v>
      </c>
      <c r="AG23" s="1098"/>
      <c r="AH23" s="1098"/>
      <c r="AI23" s="1098"/>
      <c r="AJ23" s="1101"/>
      <c r="AK23" s="1102"/>
      <c r="AL23" s="1103"/>
      <c r="AM23" s="1103"/>
      <c r="AN23" s="1103"/>
      <c r="AO23" s="1103"/>
      <c r="AP23" s="1098">
        <v>31315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15613</v>
      </c>
      <c r="R28" s="1083"/>
      <c r="S28" s="1083"/>
      <c r="T28" s="1083"/>
      <c r="U28" s="1083"/>
      <c r="V28" s="1083">
        <v>14905</v>
      </c>
      <c r="W28" s="1083"/>
      <c r="X28" s="1083"/>
      <c r="Y28" s="1083"/>
      <c r="Z28" s="1083"/>
      <c r="AA28" s="1083">
        <v>708</v>
      </c>
      <c r="AB28" s="1083"/>
      <c r="AC28" s="1083"/>
      <c r="AD28" s="1083"/>
      <c r="AE28" s="1084"/>
      <c r="AF28" s="1085">
        <v>708</v>
      </c>
      <c r="AG28" s="1083"/>
      <c r="AH28" s="1083"/>
      <c r="AI28" s="1083"/>
      <c r="AJ28" s="1086"/>
      <c r="AK28" s="1087">
        <v>250750</v>
      </c>
      <c r="AL28" s="1075"/>
      <c r="AM28" s="1075"/>
      <c r="AN28" s="1075"/>
      <c r="AO28" s="1075"/>
      <c r="AP28" s="1075" t="s">
        <v>478</v>
      </c>
      <c r="AQ28" s="1075"/>
      <c r="AR28" s="1075"/>
      <c r="AS28" s="1075"/>
      <c r="AT28" s="1075"/>
      <c r="AU28" s="1075" t="s">
        <v>478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8848</v>
      </c>
      <c r="R29" s="1073"/>
      <c r="S29" s="1073"/>
      <c r="T29" s="1073"/>
      <c r="U29" s="1073"/>
      <c r="V29" s="1073">
        <v>8502</v>
      </c>
      <c r="W29" s="1073"/>
      <c r="X29" s="1073"/>
      <c r="Y29" s="1073"/>
      <c r="Z29" s="1073"/>
      <c r="AA29" s="1073">
        <v>346</v>
      </c>
      <c r="AB29" s="1073"/>
      <c r="AC29" s="1073"/>
      <c r="AD29" s="1073"/>
      <c r="AE29" s="1074"/>
      <c r="AF29" s="1048">
        <v>346</v>
      </c>
      <c r="AG29" s="1049"/>
      <c r="AH29" s="1049"/>
      <c r="AI29" s="1049"/>
      <c r="AJ29" s="1050"/>
      <c r="AK29" s="1009">
        <v>73881</v>
      </c>
      <c r="AL29" s="1000"/>
      <c r="AM29" s="1000"/>
      <c r="AN29" s="1000"/>
      <c r="AO29" s="1000"/>
      <c r="AP29" s="1000" t="s">
        <v>478</v>
      </c>
      <c r="AQ29" s="1000"/>
      <c r="AR29" s="1000"/>
      <c r="AS29" s="1000"/>
      <c r="AT29" s="1000"/>
      <c r="AU29" s="1000" t="s">
        <v>478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1767</v>
      </c>
      <c r="R30" s="1073"/>
      <c r="S30" s="1073"/>
      <c r="T30" s="1073"/>
      <c r="U30" s="1073"/>
      <c r="V30" s="1073">
        <v>1723</v>
      </c>
      <c r="W30" s="1073"/>
      <c r="X30" s="1073"/>
      <c r="Y30" s="1073"/>
      <c r="Z30" s="1073"/>
      <c r="AA30" s="1073">
        <v>44</v>
      </c>
      <c r="AB30" s="1073"/>
      <c r="AC30" s="1073"/>
      <c r="AD30" s="1073"/>
      <c r="AE30" s="1074"/>
      <c r="AF30" s="1048">
        <v>44</v>
      </c>
      <c r="AG30" s="1049"/>
      <c r="AH30" s="1049"/>
      <c r="AI30" s="1049"/>
      <c r="AJ30" s="1050"/>
      <c r="AK30" s="1009">
        <v>226</v>
      </c>
      <c r="AL30" s="1000"/>
      <c r="AM30" s="1000"/>
      <c r="AN30" s="1000"/>
      <c r="AO30" s="1000"/>
      <c r="AP30" s="1000" t="s">
        <v>478</v>
      </c>
      <c r="AQ30" s="1000"/>
      <c r="AR30" s="1000"/>
      <c r="AS30" s="1000"/>
      <c r="AT30" s="1000"/>
      <c r="AU30" s="1000" t="s">
        <v>478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2578</v>
      </c>
      <c r="R31" s="1073"/>
      <c r="S31" s="1073"/>
      <c r="T31" s="1073"/>
      <c r="U31" s="1073"/>
      <c r="V31" s="1073">
        <v>2216</v>
      </c>
      <c r="W31" s="1073"/>
      <c r="X31" s="1073"/>
      <c r="Y31" s="1073"/>
      <c r="Z31" s="1073"/>
      <c r="AA31" s="1073">
        <v>362</v>
      </c>
      <c r="AB31" s="1073"/>
      <c r="AC31" s="1073"/>
      <c r="AD31" s="1073"/>
      <c r="AE31" s="1074"/>
      <c r="AF31" s="1048">
        <v>2769</v>
      </c>
      <c r="AG31" s="1049"/>
      <c r="AH31" s="1049"/>
      <c r="AI31" s="1049"/>
      <c r="AJ31" s="1050"/>
      <c r="AK31" s="1009">
        <v>15</v>
      </c>
      <c r="AL31" s="1000"/>
      <c r="AM31" s="1000"/>
      <c r="AN31" s="1000"/>
      <c r="AO31" s="1000"/>
      <c r="AP31" s="1000">
        <v>558</v>
      </c>
      <c r="AQ31" s="1000"/>
      <c r="AR31" s="1000"/>
      <c r="AS31" s="1000"/>
      <c r="AT31" s="1000"/>
      <c r="AU31" s="1000">
        <v>2</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3954</v>
      </c>
      <c r="R32" s="1073"/>
      <c r="S32" s="1073"/>
      <c r="T32" s="1073"/>
      <c r="U32" s="1073"/>
      <c r="V32" s="1073">
        <v>3632</v>
      </c>
      <c r="W32" s="1073"/>
      <c r="X32" s="1073"/>
      <c r="Y32" s="1073"/>
      <c r="Z32" s="1073"/>
      <c r="AA32" s="1073">
        <v>322</v>
      </c>
      <c r="AB32" s="1073"/>
      <c r="AC32" s="1073"/>
      <c r="AD32" s="1073"/>
      <c r="AE32" s="1074"/>
      <c r="AF32" s="1048">
        <v>203</v>
      </c>
      <c r="AG32" s="1049"/>
      <c r="AH32" s="1049"/>
      <c r="AI32" s="1049"/>
      <c r="AJ32" s="1050"/>
      <c r="AK32" s="1009">
        <v>748091</v>
      </c>
      <c r="AL32" s="1000"/>
      <c r="AM32" s="1000"/>
      <c r="AN32" s="1000"/>
      <c r="AO32" s="1000"/>
      <c r="AP32" s="1000">
        <v>13561</v>
      </c>
      <c r="AQ32" s="1000"/>
      <c r="AR32" s="1000"/>
      <c r="AS32" s="1000"/>
      <c r="AT32" s="1000"/>
      <c r="AU32" s="1000">
        <v>4380</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4070</v>
      </c>
      <c r="AG63" s="988"/>
      <c r="AH63" s="988"/>
      <c r="AI63" s="988"/>
      <c r="AJ63" s="1059"/>
      <c r="AK63" s="1060"/>
      <c r="AL63" s="992"/>
      <c r="AM63" s="992"/>
      <c r="AN63" s="992"/>
      <c r="AO63" s="992"/>
      <c r="AP63" s="988">
        <v>14119</v>
      </c>
      <c r="AQ63" s="988"/>
      <c r="AR63" s="988"/>
      <c r="AS63" s="988"/>
      <c r="AT63" s="988"/>
      <c r="AU63" s="988">
        <v>4382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12042</v>
      </c>
      <c r="R68" s="1011"/>
      <c r="S68" s="1011"/>
      <c r="T68" s="1011"/>
      <c r="U68" s="1011"/>
      <c r="V68" s="1011">
        <v>9676</v>
      </c>
      <c r="W68" s="1011"/>
      <c r="X68" s="1011"/>
      <c r="Y68" s="1011"/>
      <c r="Z68" s="1011"/>
      <c r="AA68" s="1011">
        <v>2366</v>
      </c>
      <c r="AB68" s="1011"/>
      <c r="AC68" s="1011"/>
      <c r="AD68" s="1011"/>
      <c r="AE68" s="1011"/>
      <c r="AF68" s="1011">
        <v>11057</v>
      </c>
      <c r="AG68" s="1011"/>
      <c r="AH68" s="1011"/>
      <c r="AI68" s="1011"/>
      <c r="AJ68" s="1011"/>
      <c r="AK68" s="1011" t="s">
        <v>478</v>
      </c>
      <c r="AL68" s="1011"/>
      <c r="AM68" s="1011"/>
      <c r="AN68" s="1011"/>
      <c r="AO68" s="1011"/>
      <c r="AP68" s="1011">
        <v>35493</v>
      </c>
      <c r="AQ68" s="1011"/>
      <c r="AR68" s="1011"/>
      <c r="AS68" s="1011"/>
      <c r="AT68" s="1011"/>
      <c r="AU68" s="1011">
        <v>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22493</v>
      </c>
      <c r="R69" s="1000"/>
      <c r="S69" s="1000"/>
      <c r="T69" s="1000"/>
      <c r="U69" s="1000"/>
      <c r="V69" s="1000">
        <v>22018</v>
      </c>
      <c r="W69" s="1000"/>
      <c r="X69" s="1000"/>
      <c r="Y69" s="1000"/>
      <c r="Z69" s="1000"/>
      <c r="AA69" s="1000">
        <v>475</v>
      </c>
      <c r="AB69" s="1000"/>
      <c r="AC69" s="1000"/>
      <c r="AD69" s="1000"/>
      <c r="AE69" s="1000"/>
      <c r="AF69" s="1000">
        <v>475</v>
      </c>
      <c r="AG69" s="1000"/>
      <c r="AH69" s="1000"/>
      <c r="AI69" s="1000"/>
      <c r="AJ69" s="1000"/>
      <c r="AK69" s="1000">
        <v>1327</v>
      </c>
      <c r="AL69" s="1000"/>
      <c r="AM69" s="1000"/>
      <c r="AN69" s="1000"/>
      <c r="AO69" s="1000"/>
      <c r="AP69" s="1000" t="s">
        <v>478</v>
      </c>
      <c r="AQ69" s="1000"/>
      <c r="AR69" s="1000"/>
      <c r="AS69" s="1000"/>
      <c r="AT69" s="1000"/>
      <c r="AU69" s="1000" t="s">
        <v>478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186</v>
      </c>
      <c r="R70" s="1000"/>
      <c r="S70" s="1000"/>
      <c r="T70" s="1000"/>
      <c r="U70" s="1000"/>
      <c r="V70" s="1000">
        <v>154</v>
      </c>
      <c r="W70" s="1000"/>
      <c r="X70" s="1000"/>
      <c r="Y70" s="1000"/>
      <c r="Z70" s="1000"/>
      <c r="AA70" s="1000">
        <v>32</v>
      </c>
      <c r="AB70" s="1000"/>
      <c r="AC70" s="1000"/>
      <c r="AD70" s="1000"/>
      <c r="AE70" s="1000"/>
      <c r="AF70" s="1000">
        <v>32</v>
      </c>
      <c r="AG70" s="1000"/>
      <c r="AH70" s="1000"/>
      <c r="AI70" s="1000"/>
      <c r="AJ70" s="1000"/>
      <c r="AK70" s="1000" t="s">
        <v>478</v>
      </c>
      <c r="AL70" s="1000"/>
      <c r="AM70" s="1000"/>
      <c r="AN70" s="1000"/>
      <c r="AO70" s="1000"/>
      <c r="AP70" s="1000" t="s">
        <v>478</v>
      </c>
      <c r="AQ70" s="1000"/>
      <c r="AR70" s="1000"/>
      <c r="AS70" s="1000"/>
      <c r="AT70" s="1000"/>
      <c r="AU70" s="1000" t="s">
        <v>478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112</v>
      </c>
      <c r="R71" s="1000"/>
      <c r="S71" s="1000"/>
      <c r="T71" s="1000"/>
      <c r="U71" s="1000"/>
      <c r="V71" s="1000">
        <v>97</v>
      </c>
      <c r="W71" s="1000"/>
      <c r="X71" s="1000"/>
      <c r="Y71" s="1000"/>
      <c r="Z71" s="1000"/>
      <c r="AA71" s="1000">
        <v>15</v>
      </c>
      <c r="AB71" s="1000"/>
      <c r="AC71" s="1000"/>
      <c r="AD71" s="1000"/>
      <c r="AE71" s="1000"/>
      <c r="AF71" s="1000">
        <v>15</v>
      </c>
      <c r="AG71" s="1000"/>
      <c r="AH71" s="1000"/>
      <c r="AI71" s="1000"/>
      <c r="AJ71" s="1000"/>
      <c r="AK71" s="1000">
        <v>2</v>
      </c>
      <c r="AL71" s="1000"/>
      <c r="AM71" s="1000"/>
      <c r="AN71" s="1000"/>
      <c r="AO71" s="1000"/>
      <c r="AP71" s="1000" t="s">
        <v>478</v>
      </c>
      <c r="AQ71" s="1000"/>
      <c r="AR71" s="1000"/>
      <c r="AS71" s="1000"/>
      <c r="AT71" s="1000"/>
      <c r="AU71" s="1000" t="s">
        <v>478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111</v>
      </c>
      <c r="R72" s="1000"/>
      <c r="S72" s="1000"/>
      <c r="T72" s="1000"/>
      <c r="U72" s="1000"/>
      <c r="V72" s="1000">
        <v>81</v>
      </c>
      <c r="W72" s="1000"/>
      <c r="X72" s="1000"/>
      <c r="Y72" s="1000"/>
      <c r="Z72" s="1000"/>
      <c r="AA72" s="1000">
        <v>30</v>
      </c>
      <c r="AB72" s="1000"/>
      <c r="AC72" s="1000"/>
      <c r="AD72" s="1000"/>
      <c r="AE72" s="1000"/>
      <c r="AF72" s="1000">
        <v>30</v>
      </c>
      <c r="AG72" s="1000"/>
      <c r="AH72" s="1000"/>
      <c r="AI72" s="1000"/>
      <c r="AJ72" s="1000"/>
      <c r="AK72" s="1000" t="s">
        <v>478</v>
      </c>
      <c r="AL72" s="1000"/>
      <c r="AM72" s="1000"/>
      <c r="AN72" s="1000"/>
      <c r="AO72" s="1000"/>
      <c r="AP72" s="1000" t="s">
        <v>478</v>
      </c>
      <c r="AQ72" s="1000"/>
      <c r="AR72" s="1000"/>
      <c r="AS72" s="1000"/>
      <c r="AT72" s="1000"/>
      <c r="AU72" s="1000" t="s">
        <v>478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2076</v>
      </c>
      <c r="R73" s="1000"/>
      <c r="S73" s="1000"/>
      <c r="T73" s="1000"/>
      <c r="U73" s="1000"/>
      <c r="V73" s="1000">
        <v>1822</v>
      </c>
      <c r="W73" s="1000"/>
      <c r="X73" s="1000"/>
      <c r="Y73" s="1000"/>
      <c r="Z73" s="1000"/>
      <c r="AA73" s="1000">
        <v>254</v>
      </c>
      <c r="AB73" s="1000"/>
      <c r="AC73" s="1000"/>
      <c r="AD73" s="1000"/>
      <c r="AE73" s="1000"/>
      <c r="AF73" s="1000">
        <v>254</v>
      </c>
      <c r="AG73" s="1000"/>
      <c r="AH73" s="1000"/>
      <c r="AI73" s="1000"/>
      <c r="AJ73" s="1000"/>
      <c r="AK73" s="1000">
        <v>73</v>
      </c>
      <c r="AL73" s="1000"/>
      <c r="AM73" s="1000"/>
      <c r="AN73" s="1000"/>
      <c r="AO73" s="1000"/>
      <c r="AP73" s="1000" t="s">
        <v>478</v>
      </c>
      <c r="AQ73" s="1000"/>
      <c r="AR73" s="1000"/>
      <c r="AS73" s="1000"/>
      <c r="AT73" s="1000"/>
      <c r="AU73" s="1000" t="s">
        <v>478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565538</v>
      </c>
      <c r="R74" s="1000"/>
      <c r="S74" s="1000"/>
      <c r="T74" s="1000"/>
      <c r="U74" s="1000"/>
      <c r="V74" s="1000">
        <v>552543</v>
      </c>
      <c r="W74" s="1000"/>
      <c r="X74" s="1000"/>
      <c r="Y74" s="1000"/>
      <c r="Z74" s="1000"/>
      <c r="AA74" s="1000">
        <v>12995</v>
      </c>
      <c r="AB74" s="1000"/>
      <c r="AC74" s="1000"/>
      <c r="AD74" s="1000"/>
      <c r="AE74" s="1000"/>
      <c r="AF74" s="1000">
        <v>12995</v>
      </c>
      <c r="AG74" s="1000"/>
      <c r="AH74" s="1000"/>
      <c r="AI74" s="1000"/>
      <c r="AJ74" s="1000"/>
      <c r="AK74" s="1000">
        <v>3497</v>
      </c>
      <c r="AL74" s="1000"/>
      <c r="AM74" s="1000"/>
      <c r="AN74" s="1000"/>
      <c r="AO74" s="1000"/>
      <c r="AP74" s="1000" t="s">
        <v>478</v>
      </c>
      <c r="AQ74" s="1000"/>
      <c r="AR74" s="1000"/>
      <c r="AS74" s="1000"/>
      <c r="AT74" s="1000"/>
      <c r="AU74" s="1000" t="s">
        <v>478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535</v>
      </c>
      <c r="C75" s="1004"/>
      <c r="D75" s="1004"/>
      <c r="E75" s="1004"/>
      <c r="F75" s="1004"/>
      <c r="G75" s="1004"/>
      <c r="H75" s="1004"/>
      <c r="I75" s="1004"/>
      <c r="J75" s="1004"/>
      <c r="K75" s="1004"/>
      <c r="L75" s="1004"/>
      <c r="M75" s="1004"/>
      <c r="N75" s="1004"/>
      <c r="O75" s="1004"/>
      <c r="P75" s="1005"/>
      <c r="Q75" s="1007">
        <v>583</v>
      </c>
      <c r="R75" s="1008"/>
      <c r="S75" s="1008"/>
      <c r="T75" s="1008"/>
      <c r="U75" s="1009"/>
      <c r="V75" s="1010">
        <v>538</v>
      </c>
      <c r="W75" s="1008"/>
      <c r="X75" s="1008"/>
      <c r="Y75" s="1008"/>
      <c r="Z75" s="1009"/>
      <c r="AA75" s="1010">
        <v>45</v>
      </c>
      <c r="AB75" s="1008"/>
      <c r="AC75" s="1008"/>
      <c r="AD75" s="1008"/>
      <c r="AE75" s="1009"/>
      <c r="AF75" s="1010">
        <v>45</v>
      </c>
      <c r="AG75" s="1008"/>
      <c r="AH75" s="1008"/>
      <c r="AI75" s="1008"/>
      <c r="AJ75" s="1009"/>
      <c r="AK75" s="1010" t="s">
        <v>478</v>
      </c>
      <c r="AL75" s="1008"/>
      <c r="AM75" s="1008"/>
      <c r="AN75" s="1008"/>
      <c r="AO75" s="1009"/>
      <c r="AP75" s="1010">
        <v>828</v>
      </c>
      <c r="AQ75" s="1008"/>
      <c r="AR75" s="1008"/>
      <c r="AS75" s="1008"/>
      <c r="AT75" s="1009"/>
      <c r="AU75" s="1010">
        <v>191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24903</v>
      </c>
      <c r="AG88" s="988"/>
      <c r="AH88" s="988"/>
      <c r="AI88" s="988"/>
      <c r="AJ88" s="988"/>
      <c r="AK88" s="992"/>
      <c r="AL88" s="992"/>
      <c r="AM88" s="992"/>
      <c r="AN88" s="992"/>
      <c r="AO88" s="992"/>
      <c r="AP88" s="988">
        <v>36321</v>
      </c>
      <c r="AQ88" s="988"/>
      <c r="AR88" s="988"/>
      <c r="AS88" s="988"/>
      <c r="AT88" s="988"/>
      <c r="AU88" s="988">
        <v>194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c r="CX102" s="980"/>
      <c r="CY102" s="980"/>
      <c r="CZ102" s="980"/>
      <c r="DA102" s="981"/>
      <c r="DB102" s="979"/>
      <c r="DC102" s="980"/>
      <c r="DD102" s="980"/>
      <c r="DE102" s="980"/>
      <c r="DF102" s="981"/>
      <c r="DG102" s="979">
        <v>102</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3043676</v>
      </c>
      <c r="AB110" s="916"/>
      <c r="AC110" s="916"/>
      <c r="AD110" s="916"/>
      <c r="AE110" s="917"/>
      <c r="AF110" s="918">
        <v>2902151</v>
      </c>
      <c r="AG110" s="916"/>
      <c r="AH110" s="916"/>
      <c r="AI110" s="916"/>
      <c r="AJ110" s="917"/>
      <c r="AK110" s="918">
        <v>2915382</v>
      </c>
      <c r="AL110" s="916"/>
      <c r="AM110" s="916"/>
      <c r="AN110" s="916"/>
      <c r="AO110" s="917"/>
      <c r="AP110" s="919">
        <v>14</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30312578</v>
      </c>
      <c r="BR110" s="863"/>
      <c r="BS110" s="863"/>
      <c r="BT110" s="863"/>
      <c r="BU110" s="863"/>
      <c r="BV110" s="863">
        <v>31169371</v>
      </c>
      <c r="BW110" s="863"/>
      <c r="BX110" s="863"/>
      <c r="BY110" s="863"/>
      <c r="BZ110" s="863"/>
      <c r="CA110" s="863">
        <v>31315400</v>
      </c>
      <c r="CB110" s="863"/>
      <c r="CC110" s="863"/>
      <c r="CD110" s="863"/>
      <c r="CE110" s="863"/>
      <c r="CF110" s="887">
        <v>150.1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321040</v>
      </c>
      <c r="BR111" s="835"/>
      <c r="BS111" s="835"/>
      <c r="BT111" s="835"/>
      <c r="BU111" s="835"/>
      <c r="BV111" s="835">
        <v>295600</v>
      </c>
      <c r="BW111" s="835"/>
      <c r="BX111" s="835"/>
      <c r="BY111" s="835"/>
      <c r="BZ111" s="835"/>
      <c r="CA111" s="835">
        <v>270160</v>
      </c>
      <c r="CB111" s="835"/>
      <c r="CC111" s="835"/>
      <c r="CD111" s="835"/>
      <c r="CE111" s="835"/>
      <c r="CF111" s="896">
        <v>1.3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413</v>
      </c>
      <c r="AB112" s="798"/>
      <c r="AC112" s="798"/>
      <c r="AD112" s="798"/>
      <c r="AE112" s="799"/>
      <c r="AF112" s="800" t="s">
        <v>413</v>
      </c>
      <c r="AG112" s="798"/>
      <c r="AH112" s="798"/>
      <c r="AI112" s="798"/>
      <c r="AJ112" s="799"/>
      <c r="AK112" s="800" t="s">
        <v>413</v>
      </c>
      <c r="AL112" s="798"/>
      <c r="AM112" s="798"/>
      <c r="AN112" s="798"/>
      <c r="AO112" s="799"/>
      <c r="AP112" s="845" t="s">
        <v>413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3488704</v>
      </c>
      <c r="BR112" s="835"/>
      <c r="BS112" s="835"/>
      <c r="BT112" s="835"/>
      <c r="BU112" s="835"/>
      <c r="BV112" s="835">
        <v>3831693</v>
      </c>
      <c r="BW112" s="835"/>
      <c r="BX112" s="835"/>
      <c r="BY112" s="835"/>
      <c r="BZ112" s="835"/>
      <c r="CA112" s="835">
        <v>4381948</v>
      </c>
      <c r="CB112" s="835"/>
      <c r="CC112" s="835"/>
      <c r="CD112" s="835"/>
      <c r="CE112" s="835"/>
      <c r="CF112" s="896">
        <v>21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413</v>
      </c>
      <c r="DH112" s="835"/>
      <c r="DI112" s="835"/>
      <c r="DJ112" s="835"/>
      <c r="DK112" s="835"/>
      <c r="DL112" s="835" t="s">
        <v>413</v>
      </c>
      <c r="DM112" s="835"/>
      <c r="DN112" s="835"/>
      <c r="DO112" s="835"/>
      <c r="DP112" s="835"/>
      <c r="DQ112" s="835" t="s">
        <v>413</v>
      </c>
      <c r="DR112" s="835"/>
      <c r="DS112" s="835"/>
      <c r="DT112" s="835"/>
      <c r="DU112" s="835"/>
      <c r="DV112" s="812" t="s">
        <v>413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227359</v>
      </c>
      <c r="AB113" s="944"/>
      <c r="AC113" s="944"/>
      <c r="AD113" s="944"/>
      <c r="AE113" s="945"/>
      <c r="AF113" s="946">
        <v>363305</v>
      </c>
      <c r="AG113" s="944"/>
      <c r="AH113" s="944"/>
      <c r="AI113" s="944"/>
      <c r="AJ113" s="945"/>
      <c r="AK113" s="946">
        <v>487174</v>
      </c>
      <c r="AL113" s="944"/>
      <c r="AM113" s="944"/>
      <c r="AN113" s="944"/>
      <c r="AO113" s="945"/>
      <c r="AP113" s="947">
        <v>2.2999999999999998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226547</v>
      </c>
      <c r="BR113" s="835"/>
      <c r="BS113" s="835"/>
      <c r="BT113" s="835"/>
      <c r="BU113" s="835"/>
      <c r="BV113" s="835">
        <v>213154</v>
      </c>
      <c r="BW113" s="835"/>
      <c r="BX113" s="835"/>
      <c r="BY113" s="835"/>
      <c r="BZ113" s="835"/>
      <c r="CA113" s="835">
        <v>194500</v>
      </c>
      <c r="CB113" s="835"/>
      <c r="CC113" s="835"/>
      <c r="CD113" s="835"/>
      <c r="CE113" s="835"/>
      <c r="CF113" s="896">
        <v>0.9</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413</v>
      </c>
      <c r="DH113" s="798"/>
      <c r="DI113" s="798"/>
      <c r="DJ113" s="798"/>
      <c r="DK113" s="799"/>
      <c r="DL113" s="800" t="s">
        <v>413</v>
      </c>
      <c r="DM113" s="798"/>
      <c r="DN113" s="798"/>
      <c r="DO113" s="798"/>
      <c r="DP113" s="799"/>
      <c r="DQ113" s="800" t="s">
        <v>413</v>
      </c>
      <c r="DR113" s="798"/>
      <c r="DS113" s="798"/>
      <c r="DT113" s="798"/>
      <c r="DU113" s="799"/>
      <c r="DV113" s="845" t="s">
        <v>413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8103</v>
      </c>
      <c r="AB114" s="798"/>
      <c r="AC114" s="798"/>
      <c r="AD114" s="798"/>
      <c r="AE114" s="799"/>
      <c r="AF114" s="800">
        <v>10638</v>
      </c>
      <c r="AG114" s="798"/>
      <c r="AH114" s="798"/>
      <c r="AI114" s="798"/>
      <c r="AJ114" s="799"/>
      <c r="AK114" s="800">
        <v>16283</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5755945</v>
      </c>
      <c r="BR114" s="835"/>
      <c r="BS114" s="835"/>
      <c r="BT114" s="835"/>
      <c r="BU114" s="835"/>
      <c r="BV114" s="835">
        <v>5121473</v>
      </c>
      <c r="BW114" s="835"/>
      <c r="BX114" s="835"/>
      <c r="BY114" s="835"/>
      <c r="BZ114" s="835"/>
      <c r="CA114" s="835">
        <v>5005586</v>
      </c>
      <c r="CB114" s="835"/>
      <c r="CC114" s="835"/>
      <c r="CD114" s="835"/>
      <c r="CE114" s="835"/>
      <c r="CF114" s="896">
        <v>24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413</v>
      </c>
      <c r="DH114" s="798"/>
      <c r="DI114" s="798"/>
      <c r="DJ114" s="798"/>
      <c r="DK114" s="799"/>
      <c r="DL114" s="800" t="s">
        <v>413</v>
      </c>
      <c r="DM114" s="798"/>
      <c r="DN114" s="798"/>
      <c r="DO114" s="798"/>
      <c r="DP114" s="799"/>
      <c r="DQ114" s="800" t="s">
        <v>413</v>
      </c>
      <c r="DR114" s="798"/>
      <c r="DS114" s="798"/>
      <c r="DT114" s="798"/>
      <c r="DU114" s="799"/>
      <c r="DV114" s="845" t="s">
        <v>413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46588</v>
      </c>
      <c r="AB115" s="944"/>
      <c r="AC115" s="944"/>
      <c r="AD115" s="944"/>
      <c r="AE115" s="945"/>
      <c r="AF115" s="946">
        <v>26331</v>
      </c>
      <c r="AG115" s="944"/>
      <c r="AH115" s="944"/>
      <c r="AI115" s="944"/>
      <c r="AJ115" s="945"/>
      <c r="AK115" s="946">
        <v>26174</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6718</v>
      </c>
      <c r="BR115" s="835"/>
      <c r="BS115" s="835"/>
      <c r="BT115" s="835"/>
      <c r="BU115" s="835"/>
      <c r="BV115" s="835">
        <v>6765</v>
      </c>
      <c r="BW115" s="835"/>
      <c r="BX115" s="835"/>
      <c r="BY115" s="835"/>
      <c r="BZ115" s="835"/>
      <c r="CA115" s="835">
        <v>240</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321040</v>
      </c>
      <c r="DH115" s="798"/>
      <c r="DI115" s="798"/>
      <c r="DJ115" s="798"/>
      <c r="DK115" s="799"/>
      <c r="DL115" s="800">
        <v>295600</v>
      </c>
      <c r="DM115" s="798"/>
      <c r="DN115" s="798"/>
      <c r="DO115" s="798"/>
      <c r="DP115" s="799"/>
      <c r="DQ115" s="800">
        <v>270160</v>
      </c>
      <c r="DR115" s="798"/>
      <c r="DS115" s="798"/>
      <c r="DT115" s="798"/>
      <c r="DU115" s="799"/>
      <c r="DV115" s="845">
        <v>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413</v>
      </c>
      <c r="AB116" s="798"/>
      <c r="AC116" s="798"/>
      <c r="AD116" s="798"/>
      <c r="AE116" s="799"/>
      <c r="AF116" s="800" t="s">
        <v>413</v>
      </c>
      <c r="AG116" s="798"/>
      <c r="AH116" s="798"/>
      <c r="AI116" s="798"/>
      <c r="AJ116" s="799"/>
      <c r="AK116" s="800" t="s">
        <v>413</v>
      </c>
      <c r="AL116" s="798"/>
      <c r="AM116" s="798"/>
      <c r="AN116" s="798"/>
      <c r="AO116" s="799"/>
      <c r="AP116" s="845" t="s">
        <v>413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413</v>
      </c>
      <c r="BR116" s="835"/>
      <c r="BS116" s="835"/>
      <c r="BT116" s="835"/>
      <c r="BU116" s="835"/>
      <c r="BV116" s="835" t="s">
        <v>413</v>
      </c>
      <c r="BW116" s="835"/>
      <c r="BX116" s="835"/>
      <c r="BY116" s="835"/>
      <c r="BZ116" s="835"/>
      <c r="CA116" s="835" t="s">
        <v>413</v>
      </c>
      <c r="CB116" s="835"/>
      <c r="CC116" s="835"/>
      <c r="CD116" s="835"/>
      <c r="CE116" s="835"/>
      <c r="CF116" s="896" t="s">
        <v>413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413</v>
      </c>
      <c r="DH116" s="798"/>
      <c r="DI116" s="798"/>
      <c r="DJ116" s="798"/>
      <c r="DK116" s="799"/>
      <c r="DL116" s="800" t="s">
        <v>413</v>
      </c>
      <c r="DM116" s="798"/>
      <c r="DN116" s="798"/>
      <c r="DO116" s="798"/>
      <c r="DP116" s="799"/>
      <c r="DQ116" s="800" t="s">
        <v>413</v>
      </c>
      <c r="DR116" s="798"/>
      <c r="DS116" s="798"/>
      <c r="DT116" s="798"/>
      <c r="DU116" s="799"/>
      <c r="DV116" s="845" t="s">
        <v>413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3325726</v>
      </c>
      <c r="AB117" s="930"/>
      <c r="AC117" s="930"/>
      <c r="AD117" s="930"/>
      <c r="AE117" s="931"/>
      <c r="AF117" s="932">
        <v>3302425</v>
      </c>
      <c r="AG117" s="930"/>
      <c r="AH117" s="930"/>
      <c r="AI117" s="930"/>
      <c r="AJ117" s="931"/>
      <c r="AK117" s="932">
        <v>3445013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413</v>
      </c>
      <c r="BR117" s="835"/>
      <c r="BS117" s="835"/>
      <c r="BT117" s="835"/>
      <c r="BU117" s="835"/>
      <c r="BV117" s="835" t="s">
        <v>413</v>
      </c>
      <c r="BW117" s="835"/>
      <c r="BX117" s="835"/>
      <c r="BY117" s="835"/>
      <c r="BZ117" s="835"/>
      <c r="CA117" s="835" t="s">
        <v>413</v>
      </c>
      <c r="CB117" s="835"/>
      <c r="CC117" s="835"/>
      <c r="CD117" s="835"/>
      <c r="CE117" s="835"/>
      <c r="CF117" s="896" t="s">
        <v>413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413</v>
      </c>
      <c r="DH117" s="798"/>
      <c r="DI117" s="798"/>
      <c r="DJ117" s="798"/>
      <c r="DK117" s="799"/>
      <c r="DL117" s="800" t="s">
        <v>413</v>
      </c>
      <c r="DM117" s="798"/>
      <c r="DN117" s="798"/>
      <c r="DO117" s="798"/>
      <c r="DP117" s="799"/>
      <c r="DQ117" s="800" t="s">
        <v>413</v>
      </c>
      <c r="DR117" s="798"/>
      <c r="DS117" s="798"/>
      <c r="DT117" s="798"/>
      <c r="DU117" s="799"/>
      <c r="DV117" s="845" t="s">
        <v>413</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40111532</v>
      </c>
      <c r="BR119" s="866"/>
      <c r="BS119" s="866"/>
      <c r="BT119" s="866"/>
      <c r="BU119" s="866"/>
      <c r="BV119" s="866">
        <v>40638056</v>
      </c>
      <c r="BW119" s="866"/>
      <c r="BX119" s="866"/>
      <c r="BY119" s="866"/>
      <c r="BZ119" s="866"/>
      <c r="CA119" s="866">
        <v>41167834</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6883360</v>
      </c>
      <c r="BR120" s="863"/>
      <c r="BS120" s="863"/>
      <c r="BT120" s="863"/>
      <c r="BU120" s="863"/>
      <c r="BV120" s="863">
        <v>7741598</v>
      </c>
      <c r="BW120" s="863"/>
      <c r="BX120" s="863"/>
      <c r="BY120" s="863"/>
      <c r="BZ120" s="863"/>
      <c r="CA120" s="863">
        <v>6629932</v>
      </c>
      <c r="CB120" s="863"/>
      <c r="CC120" s="863"/>
      <c r="CD120" s="863"/>
      <c r="CE120" s="863"/>
      <c r="CF120" s="887">
        <v>31.8</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3486620</v>
      </c>
      <c r="DH120" s="863"/>
      <c r="DI120" s="863"/>
      <c r="DJ120" s="863"/>
      <c r="DK120" s="863"/>
      <c r="DL120" s="863">
        <v>3829810</v>
      </c>
      <c r="DM120" s="863"/>
      <c r="DN120" s="863"/>
      <c r="DO120" s="863"/>
      <c r="DP120" s="863"/>
      <c r="DQ120" s="863">
        <v>4380275</v>
      </c>
      <c r="DR120" s="863"/>
      <c r="DS120" s="863"/>
      <c r="DT120" s="863"/>
      <c r="DU120" s="863"/>
      <c r="DV120" s="864">
        <v>21</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5714657</v>
      </c>
      <c r="BR121" s="835"/>
      <c r="BS121" s="835"/>
      <c r="BT121" s="835"/>
      <c r="BU121" s="835"/>
      <c r="BV121" s="835">
        <v>5663938</v>
      </c>
      <c r="BW121" s="835"/>
      <c r="BX121" s="835"/>
      <c r="BY121" s="835"/>
      <c r="BZ121" s="835"/>
      <c r="CA121" s="835">
        <v>7550227</v>
      </c>
      <c r="CB121" s="835"/>
      <c r="CC121" s="835"/>
      <c r="CD121" s="835"/>
      <c r="CE121" s="835"/>
      <c r="CF121" s="896">
        <v>36.200000000000003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2084</v>
      </c>
      <c r="DH121" s="835"/>
      <c r="DI121" s="835"/>
      <c r="DJ121" s="835"/>
      <c r="DK121" s="835"/>
      <c r="DL121" s="835">
        <v>1883</v>
      </c>
      <c r="DM121" s="835"/>
      <c r="DN121" s="835"/>
      <c r="DO121" s="835"/>
      <c r="DP121" s="835"/>
      <c r="DQ121" s="835">
        <v>1673</v>
      </c>
      <c r="DR121" s="835"/>
      <c r="DS121" s="835"/>
      <c r="DT121" s="835"/>
      <c r="DU121" s="835"/>
      <c r="DV121" s="812">
        <v>0</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29629253</v>
      </c>
      <c r="BR122" s="866"/>
      <c r="BS122" s="866"/>
      <c r="BT122" s="866"/>
      <c r="BU122" s="866"/>
      <c r="BV122" s="866">
        <v>30429963</v>
      </c>
      <c r="BW122" s="866"/>
      <c r="BX122" s="866"/>
      <c r="BY122" s="866"/>
      <c r="BZ122" s="866"/>
      <c r="CA122" s="866">
        <v>30408500</v>
      </c>
      <c r="CB122" s="866"/>
      <c r="CC122" s="866"/>
      <c r="CD122" s="866"/>
      <c r="CE122" s="866"/>
      <c r="CF122" s="867">
        <v>145.80000000000001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42227270</v>
      </c>
      <c r="BR123" s="854"/>
      <c r="BS123" s="854"/>
      <c r="BT123" s="854"/>
      <c r="BU123" s="854"/>
      <c r="BV123" s="854">
        <v>43835499</v>
      </c>
      <c r="BW123" s="854"/>
      <c r="BX123" s="854"/>
      <c r="BY123" s="854"/>
      <c r="BZ123" s="854"/>
      <c r="CA123" s="854">
        <v>44588659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46588</v>
      </c>
      <c r="AB126" s="798"/>
      <c r="AC126" s="798"/>
      <c r="AD126" s="798"/>
      <c r="AE126" s="799"/>
      <c r="AF126" s="800">
        <v>26331</v>
      </c>
      <c r="AG126" s="798"/>
      <c r="AH126" s="798"/>
      <c r="AI126" s="798"/>
      <c r="AJ126" s="799"/>
      <c r="AK126" s="800">
        <v>26174</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678196</v>
      </c>
      <c r="AB128" s="819"/>
      <c r="AC128" s="819"/>
      <c r="AD128" s="819"/>
      <c r="AE128" s="820"/>
      <c r="AF128" s="821">
        <v>699538</v>
      </c>
      <c r="AG128" s="819"/>
      <c r="AH128" s="819"/>
      <c r="AI128" s="819"/>
      <c r="AJ128" s="820"/>
      <c r="AK128" s="821">
        <v>817362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413</v>
      </c>
      <c r="BG128" s="805"/>
      <c r="BH128" s="805"/>
      <c r="BI128" s="805"/>
      <c r="BJ128" s="805"/>
      <c r="BK128" s="805"/>
      <c r="BL128" s="828"/>
      <c r="BM128" s="804">
        <v>12.21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6718</v>
      </c>
      <c r="DH128" s="809"/>
      <c r="DI128" s="809"/>
      <c r="DJ128" s="809"/>
      <c r="DK128" s="809"/>
      <c r="DL128" s="809">
        <v>6765</v>
      </c>
      <c r="DM128" s="809"/>
      <c r="DN128" s="809"/>
      <c r="DO128" s="809"/>
      <c r="DP128" s="809"/>
      <c r="DQ128" s="809">
        <v>240</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22786915</v>
      </c>
      <c r="AB129" s="798"/>
      <c r="AC129" s="798"/>
      <c r="AD129" s="798"/>
      <c r="AE129" s="799"/>
      <c r="AF129" s="800">
        <v>23188145</v>
      </c>
      <c r="AG129" s="798"/>
      <c r="AH129" s="798"/>
      <c r="AI129" s="798"/>
      <c r="AJ129" s="799"/>
      <c r="AK129" s="800">
        <v>23176864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17.21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2473127</v>
      </c>
      <c r="AB130" s="798"/>
      <c r="AC130" s="798"/>
      <c r="AD130" s="798"/>
      <c r="AE130" s="799"/>
      <c r="AF130" s="800">
        <v>2232723</v>
      </c>
      <c r="AG130" s="798"/>
      <c r="AH130" s="798"/>
      <c r="AI130" s="798"/>
      <c r="AJ130" s="799"/>
      <c r="AK130" s="800">
        <v>2316439</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20313788</v>
      </c>
      <c r="AB131" s="781"/>
      <c r="AC131" s="781"/>
      <c r="AD131" s="781"/>
      <c r="AE131" s="782"/>
      <c r="AF131" s="783">
        <v>20955422</v>
      </c>
      <c r="AG131" s="781"/>
      <c r="AH131" s="781"/>
      <c r="AI131" s="781"/>
      <c r="AJ131" s="782"/>
      <c r="AK131" s="783">
        <v>20860425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0.858544945</v>
      </c>
      <c r="AB132" s="761"/>
      <c r="AC132" s="761"/>
      <c r="AD132" s="761"/>
      <c r="AE132" s="762"/>
      <c r="AF132" s="763">
        <v>1.7664354360000001</v>
      </c>
      <c r="AG132" s="761"/>
      <c r="AH132" s="761"/>
      <c r="AI132" s="761"/>
      <c r="AJ132" s="762"/>
      <c r="AK132" s="763">
        <v>1.491877562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1.5</v>
      </c>
      <c r="AB133" s="740"/>
      <c r="AC133" s="740"/>
      <c r="AD133" s="740"/>
      <c r="AE133" s="741"/>
      <c r="AF133" s="739">
        <v>1.6</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B1" sqref="B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5" sqref="A5"/>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1" sqref="B1:DN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8161367</v>
      </c>
      <c r="L9" s="266">
        <v>61540</v>
      </c>
      <c r="M9" s="267">
        <v>56511</v>
      </c>
      <c r="N9" s="268">
        <v>8.9</v>
      </c>
    </row>
    <row r="10" spans="1:16" x14ac:dyDescent="0.15">
      <c r="A10" s="250"/>
      <c r="B10" s="246"/>
      <c r="C10" s="246"/>
      <c r="D10" s="246"/>
      <c r="E10" s="246"/>
      <c r="F10" s="246"/>
      <c r="G10" s="1166" t="s">
        <v>475</v>
      </c>
      <c r="H10" s="1167"/>
      <c r="I10" s="1167"/>
      <c r="J10" s="1168"/>
      <c r="K10" s="269">
        <v>590626</v>
      </c>
      <c r="L10" s="270">
        <v>4454</v>
      </c>
      <c r="M10" s="271">
        <v>3634</v>
      </c>
      <c r="N10" s="272">
        <v>22.6</v>
      </c>
    </row>
    <row r="11" spans="1:16" ht="13.5" customHeight="1" x14ac:dyDescent="0.15">
      <c r="A11" s="250"/>
      <c r="B11" s="246"/>
      <c r="C11" s="246"/>
      <c r="D11" s="246"/>
      <c r="E11" s="246"/>
      <c r="F11" s="246"/>
      <c r="G11" s="1166" t="s">
        <v>476</v>
      </c>
      <c r="H11" s="1167"/>
      <c r="I11" s="1167"/>
      <c r="J11" s="1168"/>
      <c r="K11" s="269">
        <v>31842</v>
      </c>
      <c r="L11" s="270">
        <v>240</v>
      </c>
      <c r="M11" s="271">
        <v>3413</v>
      </c>
      <c r="N11" s="272">
        <v>-93</v>
      </c>
    </row>
    <row r="12" spans="1:16" ht="13.5" customHeight="1" x14ac:dyDescent="0.15">
      <c r="A12" s="250"/>
      <c r="B12" s="246"/>
      <c r="C12" s="246"/>
      <c r="D12" s="246"/>
      <c r="E12" s="246"/>
      <c r="F12" s="246"/>
      <c r="G12" s="1166" t="s">
        <v>477</v>
      </c>
      <c r="H12" s="1167"/>
      <c r="I12" s="1167"/>
      <c r="J12" s="1168"/>
      <c r="K12" s="269" t="s">
        <v>478</v>
      </c>
      <c r="L12" s="270" t="s">
        <v>478</v>
      </c>
      <c r="M12" s="271">
        <v>498</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0</v>
      </c>
      <c r="N13" s="272" t="s">
        <v>478</v>
      </c>
    </row>
    <row r="14" spans="1:16" ht="13.5" customHeight="1" x14ac:dyDescent="0.15">
      <c r="A14" s="250"/>
      <c r="B14" s="246"/>
      <c r="C14" s="246"/>
      <c r="D14" s="246"/>
      <c r="E14" s="246"/>
      <c r="F14" s="246"/>
      <c r="G14" s="1166" t="s">
        <v>480</v>
      </c>
      <c r="H14" s="1167"/>
      <c r="I14" s="1167"/>
      <c r="J14" s="1168"/>
      <c r="K14" s="269">
        <v>305951</v>
      </c>
      <c r="L14" s="270">
        <v>2307</v>
      </c>
      <c r="M14" s="271">
        <v>2520</v>
      </c>
      <c r="N14" s="272">
        <v>-8.5</v>
      </c>
    </row>
    <row r="15" spans="1:16" ht="13.5" customHeight="1" x14ac:dyDescent="0.15">
      <c r="A15" s="250"/>
      <c r="B15" s="246"/>
      <c r="C15" s="246"/>
      <c r="D15" s="246"/>
      <c r="E15" s="246"/>
      <c r="F15" s="246"/>
      <c r="G15" s="1166" t="s">
        <v>481</v>
      </c>
      <c r="H15" s="1167"/>
      <c r="I15" s="1167"/>
      <c r="J15" s="1168"/>
      <c r="K15" s="269">
        <v>66214</v>
      </c>
      <c r="L15" s="270">
        <v>499</v>
      </c>
      <c r="M15" s="271">
        <v>1086</v>
      </c>
      <c r="N15" s="272">
        <v>-54.1</v>
      </c>
    </row>
    <row r="16" spans="1:16" x14ac:dyDescent="0.15">
      <c r="A16" s="250"/>
      <c r="B16" s="246"/>
      <c r="C16" s="246"/>
      <c r="D16" s="246"/>
      <c r="E16" s="246"/>
      <c r="F16" s="246"/>
      <c r="G16" s="1169" t="s">
        <v>482</v>
      </c>
      <c r="H16" s="1170"/>
      <c r="I16" s="1170"/>
      <c r="J16" s="1171"/>
      <c r="K16" s="270">
        <v>-681150</v>
      </c>
      <c r="L16" s="270">
        <v>-5136</v>
      </c>
      <c r="M16" s="271">
        <v>-4875</v>
      </c>
      <c r="N16" s="272">
        <v>5.4</v>
      </c>
    </row>
    <row r="17" spans="1:16" x14ac:dyDescent="0.15">
      <c r="A17" s="250"/>
      <c r="B17" s="246"/>
      <c r="C17" s="246"/>
      <c r="D17" s="246"/>
      <c r="E17" s="246"/>
      <c r="F17" s="246"/>
      <c r="G17" s="1169" t="s">
        <v>171</v>
      </c>
      <c r="H17" s="1170"/>
      <c r="I17" s="1170"/>
      <c r="J17" s="1171"/>
      <c r="K17" s="270">
        <v>8474850</v>
      </c>
      <c r="L17" s="270">
        <v>63904</v>
      </c>
      <c r="M17" s="271">
        <v>62786</v>
      </c>
      <c r="N17" s="272">
        <v>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5.95</v>
      </c>
      <c r="L21" s="283">
        <v>5.97</v>
      </c>
      <c r="M21" s="284">
        <v>-0.02</v>
      </c>
      <c r="N21" s="251"/>
      <c r="O21" s="285"/>
      <c r="P21" s="281"/>
    </row>
    <row r="22" spans="1:16" s="286" customFormat="1" x14ac:dyDescent="0.15">
      <c r="A22" s="281"/>
      <c r="B22" s="251"/>
      <c r="C22" s="251"/>
      <c r="D22" s="251"/>
      <c r="E22" s="251"/>
      <c r="F22" s="251"/>
      <c r="G22" s="1163" t="s">
        <v>488</v>
      </c>
      <c r="H22" s="1164"/>
      <c r="I22" s="1164"/>
      <c r="J22" s="1165"/>
      <c r="K22" s="287">
        <v>101.3</v>
      </c>
      <c r="L22" s="288">
        <v>99.8</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2915382</v>
      </c>
      <c r="L32" s="296">
        <v>21983</v>
      </c>
      <c r="M32" s="297">
        <v>33036</v>
      </c>
      <c r="N32" s="298">
        <v>-33.5</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44</v>
      </c>
      <c r="N34" s="298" t="s">
        <v>478</v>
      </c>
    </row>
    <row r="35" spans="1:16" ht="27" customHeight="1" x14ac:dyDescent="0.15">
      <c r="A35" s="250"/>
      <c r="B35" s="246"/>
      <c r="C35" s="246"/>
      <c r="D35" s="246"/>
      <c r="E35" s="246"/>
      <c r="F35" s="246"/>
      <c r="G35" s="1154" t="s">
        <v>495</v>
      </c>
      <c r="H35" s="1155"/>
      <c r="I35" s="1155"/>
      <c r="J35" s="1156"/>
      <c r="K35" s="296">
        <v>487174</v>
      </c>
      <c r="L35" s="296">
        <v>3673</v>
      </c>
      <c r="M35" s="297">
        <v>7207</v>
      </c>
      <c r="N35" s="298">
        <v>-49</v>
      </c>
    </row>
    <row r="36" spans="1:16" ht="27" customHeight="1" x14ac:dyDescent="0.15">
      <c r="A36" s="250"/>
      <c r="B36" s="246"/>
      <c r="C36" s="246"/>
      <c r="D36" s="246"/>
      <c r="E36" s="246"/>
      <c r="F36" s="246"/>
      <c r="G36" s="1154" t="s">
        <v>496</v>
      </c>
      <c r="H36" s="1155"/>
      <c r="I36" s="1155"/>
      <c r="J36" s="1156"/>
      <c r="K36" s="296">
        <v>16283</v>
      </c>
      <c r="L36" s="296">
        <v>123</v>
      </c>
      <c r="M36" s="297">
        <v>1383</v>
      </c>
      <c r="N36" s="298">
        <v>-91.1</v>
      </c>
    </row>
    <row r="37" spans="1:16" ht="13.5" customHeight="1" x14ac:dyDescent="0.15">
      <c r="A37" s="250"/>
      <c r="B37" s="246"/>
      <c r="C37" s="246"/>
      <c r="D37" s="246"/>
      <c r="E37" s="246"/>
      <c r="F37" s="246"/>
      <c r="G37" s="1154" t="s">
        <v>497</v>
      </c>
      <c r="H37" s="1155"/>
      <c r="I37" s="1155"/>
      <c r="J37" s="1156"/>
      <c r="K37" s="296">
        <v>26174</v>
      </c>
      <c r="L37" s="296">
        <v>197</v>
      </c>
      <c r="M37" s="297">
        <v>788</v>
      </c>
      <c r="N37" s="298">
        <v>-75</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-817362</v>
      </c>
      <c r="L39" s="302">
        <v>-6163</v>
      </c>
      <c r="M39" s="303">
        <v>-7012</v>
      </c>
      <c r="N39" s="304">
        <v>-12.1</v>
      </c>
      <c r="O39" s="295"/>
    </row>
    <row r="40" spans="1:16" ht="27" customHeight="1" x14ac:dyDescent="0.15">
      <c r="A40" s="250"/>
      <c r="B40" s="246"/>
      <c r="C40" s="246"/>
      <c r="D40" s="246"/>
      <c r="E40" s="246"/>
      <c r="F40" s="246"/>
      <c r="G40" s="1154" t="s">
        <v>500</v>
      </c>
      <c r="H40" s="1155"/>
      <c r="I40" s="1155"/>
      <c r="J40" s="1156"/>
      <c r="K40" s="302">
        <v>-2316439</v>
      </c>
      <c r="L40" s="302">
        <v>-17467</v>
      </c>
      <c r="M40" s="303">
        <v>-26691</v>
      </c>
      <c r="N40" s="304">
        <v>-34.6</v>
      </c>
      <c r="O40" s="295"/>
    </row>
    <row r="41" spans="1:16" x14ac:dyDescent="0.15">
      <c r="A41" s="250"/>
      <c r="B41" s="246"/>
      <c r="C41" s="246"/>
      <c r="D41" s="246"/>
      <c r="E41" s="246"/>
      <c r="F41" s="246"/>
      <c r="G41" s="1160" t="s">
        <v>282</v>
      </c>
      <c r="H41" s="1161"/>
      <c r="I41" s="1161"/>
      <c r="J41" s="1162"/>
      <c r="K41" s="296">
        <v>311212</v>
      </c>
      <c r="L41" s="302">
        <v>2347</v>
      </c>
      <c r="M41" s="303">
        <v>8756</v>
      </c>
      <c r="N41" s="304">
        <v>-73.2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3056675</v>
      </c>
      <c r="J51" s="322">
        <v>22824</v>
      </c>
      <c r="K51" s="323">
        <v>-2.8</v>
      </c>
      <c r="L51" s="324">
        <v>43493</v>
      </c>
      <c r="M51" s="325">
        <v>5</v>
      </c>
      <c r="N51" s="326">
        <v>-7.8</v>
      </c>
    </row>
    <row r="52" spans="1:14" x14ac:dyDescent="0.15">
      <c r="A52" s="250"/>
      <c r="B52" s="246"/>
      <c r="C52" s="246"/>
      <c r="D52" s="246"/>
      <c r="E52" s="246"/>
      <c r="F52" s="246"/>
      <c r="G52" s="327"/>
      <c r="H52" s="328" t="s">
        <v>511</v>
      </c>
      <c r="I52" s="329">
        <v>1893855</v>
      </c>
      <c r="J52" s="330">
        <v>14141</v>
      </c>
      <c r="K52" s="331">
        <v>-3.1</v>
      </c>
      <c r="L52" s="332">
        <v>23254</v>
      </c>
      <c r="M52" s="333">
        <v>4</v>
      </c>
      <c r="N52" s="334">
        <v>-7.1</v>
      </c>
    </row>
    <row r="53" spans="1:14" x14ac:dyDescent="0.15">
      <c r="A53" s="250"/>
      <c r="B53" s="246"/>
      <c r="C53" s="246"/>
      <c r="D53" s="246"/>
      <c r="E53" s="246"/>
      <c r="F53" s="246"/>
      <c r="G53" s="312" t="s">
        <v>512</v>
      </c>
      <c r="H53" s="313"/>
      <c r="I53" s="321">
        <v>3680241</v>
      </c>
      <c r="J53" s="322">
        <v>27533</v>
      </c>
      <c r="K53" s="323">
        <v>20.6</v>
      </c>
      <c r="L53" s="324">
        <v>50840</v>
      </c>
      <c r="M53" s="325">
        <v>16.899999999999999</v>
      </c>
      <c r="N53" s="326">
        <v>3.7</v>
      </c>
    </row>
    <row r="54" spans="1:14" x14ac:dyDescent="0.15">
      <c r="A54" s="250"/>
      <c r="B54" s="246"/>
      <c r="C54" s="246"/>
      <c r="D54" s="246"/>
      <c r="E54" s="246"/>
      <c r="F54" s="246"/>
      <c r="G54" s="327"/>
      <c r="H54" s="328" t="s">
        <v>511</v>
      </c>
      <c r="I54" s="329">
        <v>2381280</v>
      </c>
      <c r="J54" s="330">
        <v>17815</v>
      </c>
      <c r="K54" s="331">
        <v>26</v>
      </c>
      <c r="L54" s="332">
        <v>25367</v>
      </c>
      <c r="M54" s="333">
        <v>9.1</v>
      </c>
      <c r="N54" s="334">
        <v>16.899999999999999</v>
      </c>
    </row>
    <row r="55" spans="1:14" x14ac:dyDescent="0.15">
      <c r="A55" s="250"/>
      <c r="B55" s="246"/>
      <c r="C55" s="246"/>
      <c r="D55" s="246"/>
      <c r="E55" s="246"/>
      <c r="F55" s="246"/>
      <c r="G55" s="312" t="s">
        <v>513</v>
      </c>
      <c r="H55" s="313"/>
      <c r="I55" s="321">
        <v>3350071</v>
      </c>
      <c r="J55" s="322">
        <v>25148</v>
      </c>
      <c r="K55" s="323">
        <v>-8.6999999999999993</v>
      </c>
      <c r="L55" s="324">
        <v>53605</v>
      </c>
      <c r="M55" s="325">
        <v>5.4</v>
      </c>
      <c r="N55" s="326">
        <v>-14.1</v>
      </c>
    </row>
    <row r="56" spans="1:14" x14ac:dyDescent="0.15">
      <c r="A56" s="250"/>
      <c r="B56" s="246"/>
      <c r="C56" s="246"/>
      <c r="D56" s="246"/>
      <c r="E56" s="246"/>
      <c r="F56" s="246"/>
      <c r="G56" s="327"/>
      <c r="H56" s="328" t="s">
        <v>511</v>
      </c>
      <c r="I56" s="329">
        <v>2131439</v>
      </c>
      <c r="J56" s="330">
        <v>16000</v>
      </c>
      <c r="K56" s="331">
        <v>-10.199999999999999</v>
      </c>
      <c r="L56" s="332">
        <v>28343</v>
      </c>
      <c r="M56" s="333">
        <v>11.7</v>
      </c>
      <c r="N56" s="334">
        <v>-21.9</v>
      </c>
    </row>
    <row r="57" spans="1:14" x14ac:dyDescent="0.15">
      <c r="A57" s="250"/>
      <c r="B57" s="246"/>
      <c r="C57" s="246"/>
      <c r="D57" s="246"/>
      <c r="E57" s="246"/>
      <c r="F57" s="246"/>
      <c r="G57" s="312" t="s">
        <v>514</v>
      </c>
      <c r="H57" s="313"/>
      <c r="I57" s="321">
        <v>4039282</v>
      </c>
      <c r="J57" s="322">
        <v>30404</v>
      </c>
      <c r="K57" s="323">
        <v>20.9</v>
      </c>
      <c r="L57" s="324">
        <v>44267</v>
      </c>
      <c r="M57" s="325">
        <v>-17.399999999999999</v>
      </c>
      <c r="N57" s="326">
        <v>38.299999999999997</v>
      </c>
    </row>
    <row r="58" spans="1:14" x14ac:dyDescent="0.15">
      <c r="A58" s="250"/>
      <c r="B58" s="246"/>
      <c r="C58" s="246"/>
      <c r="D58" s="246"/>
      <c r="E58" s="246"/>
      <c r="F58" s="246"/>
      <c r="G58" s="327"/>
      <c r="H58" s="328" t="s">
        <v>511</v>
      </c>
      <c r="I58" s="329">
        <v>3148935</v>
      </c>
      <c r="J58" s="330">
        <v>23702</v>
      </c>
      <c r="K58" s="331">
        <v>48.1</v>
      </c>
      <c r="L58" s="332">
        <v>26161</v>
      </c>
      <c r="M58" s="333">
        <v>-7.7</v>
      </c>
      <c r="N58" s="334">
        <v>55.8</v>
      </c>
    </row>
    <row r="59" spans="1:14" x14ac:dyDescent="0.15">
      <c r="A59" s="250"/>
      <c r="B59" s="246"/>
      <c r="C59" s="246"/>
      <c r="D59" s="246"/>
      <c r="E59" s="246"/>
      <c r="F59" s="246"/>
      <c r="G59" s="312" t="s">
        <v>515</v>
      </c>
      <c r="H59" s="313"/>
      <c r="I59" s="321">
        <v>3764476</v>
      </c>
      <c r="J59" s="322">
        <v>28386</v>
      </c>
      <c r="K59" s="323">
        <v>-6.6</v>
      </c>
      <c r="L59" s="324">
        <v>40879</v>
      </c>
      <c r="M59" s="325">
        <v>-7.7</v>
      </c>
      <c r="N59" s="326">
        <v>1.1000000000000001</v>
      </c>
    </row>
    <row r="60" spans="1:14" x14ac:dyDescent="0.15">
      <c r="A60" s="250"/>
      <c r="B60" s="246"/>
      <c r="C60" s="246"/>
      <c r="D60" s="246"/>
      <c r="E60" s="246"/>
      <c r="F60" s="246"/>
      <c r="G60" s="327"/>
      <c r="H60" s="328" t="s">
        <v>511</v>
      </c>
      <c r="I60" s="335">
        <v>2431145</v>
      </c>
      <c r="J60" s="330">
        <v>18332</v>
      </c>
      <c r="K60" s="331">
        <v>-22.7</v>
      </c>
      <c r="L60" s="332">
        <v>24087</v>
      </c>
      <c r="M60" s="333">
        <v>-7.9</v>
      </c>
      <c r="N60" s="334">
        <v>-14.8</v>
      </c>
    </row>
    <row r="61" spans="1:14" x14ac:dyDescent="0.15">
      <c r="A61" s="250"/>
      <c r="B61" s="246"/>
      <c r="C61" s="246"/>
      <c r="D61" s="246"/>
      <c r="E61" s="246"/>
      <c r="F61" s="246"/>
      <c r="G61" s="312" t="s">
        <v>516</v>
      </c>
      <c r="H61" s="336"/>
      <c r="I61" s="337">
        <v>3578149</v>
      </c>
      <c r="J61" s="338">
        <v>26859</v>
      </c>
      <c r="K61" s="339">
        <v>4.7</v>
      </c>
      <c r="L61" s="340">
        <v>46617</v>
      </c>
      <c r="M61" s="341">
        <v>0.4</v>
      </c>
      <c r="N61" s="326">
        <v>4.3</v>
      </c>
    </row>
    <row r="62" spans="1:14" x14ac:dyDescent="0.15">
      <c r="A62" s="250"/>
      <c r="B62" s="246"/>
      <c r="C62" s="246"/>
      <c r="D62" s="246"/>
      <c r="E62" s="246"/>
      <c r="F62" s="246"/>
      <c r="G62" s="327"/>
      <c r="H62" s="328" t="s">
        <v>511</v>
      </c>
      <c r="I62" s="329">
        <v>2397331</v>
      </c>
      <c r="J62" s="330">
        <v>17998</v>
      </c>
      <c r="K62" s="331">
        <v>7.6</v>
      </c>
      <c r="L62" s="332">
        <v>25442</v>
      </c>
      <c r="M62" s="333">
        <v>1.8</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1" sqref="B1:DN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1" sqref="B1:DN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15.24</v>
      </c>
      <c r="G47" s="12">
        <v>15.59</v>
      </c>
      <c r="H47" s="12">
        <v>14.33</v>
      </c>
      <c r="I47" s="12">
        <v>15.24</v>
      </c>
      <c r="J47" s="13">
        <v>12.17</v>
      </c>
    </row>
    <row r="48" spans="2:10" ht="57.75" customHeight="1" x14ac:dyDescent="0.15">
      <c r="B48" s="14"/>
      <c r="C48" s="1174" t="s">
        <v>4</v>
      </c>
      <c r="D48" s="1174"/>
      <c r="E48" s="1175"/>
      <c r="F48" s="15">
        <v>4.49</v>
      </c>
      <c r="G48" s="16">
        <v>6.5</v>
      </c>
      <c r="H48" s="16">
        <v>7.29</v>
      </c>
      <c r="I48" s="16">
        <v>3.59</v>
      </c>
      <c r="J48" s="17">
        <v>3.19</v>
      </c>
    </row>
    <row r="49" spans="2:10" ht="57.75" customHeight="1" thickBot="1" x14ac:dyDescent="0.2">
      <c r="B49" s="18"/>
      <c r="C49" s="1176" t="s">
        <v>5</v>
      </c>
      <c r="D49" s="1176"/>
      <c r="E49" s="1177"/>
      <c r="F49" s="19">
        <v>1.1399999999999999</v>
      </c>
      <c r="G49" s="20">
        <v>2.63</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nec</cp:lastModifiedBy>
  <cp:lastPrinted>2018-03-07T07:13:33Z</cp:lastPrinted>
  <dcterms:created xsi:type="dcterms:W3CDTF">2018-01-24T04:23:15Z</dcterms:created>
  <dcterms:modified xsi:type="dcterms:W3CDTF">2018-10-26T05:15:55Z</dcterms:modified>
</cp:coreProperties>
</file>