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8_財政状況資料集\02_R2決算分\04_市町村→県（回答）※常に最新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A69" i="12" l="1"/>
  <c r="AA6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C35" i="10"/>
  <c r="BW34" i="10"/>
  <c r="BE34" i="10"/>
  <c r="C34" i="10"/>
  <c r="U34" i="10" s="1"/>
  <c r="U35" i="10" s="1"/>
  <c r="U36" i="10" s="1"/>
  <c r="CO34" i="10" l="1"/>
  <c r="BW35" i="10"/>
  <c r="BW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<sst xmlns="http://schemas.openxmlformats.org/spreadsheetml/2006/main" count="1032" uniqueCount="586">
  <si>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</si>
  <si>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</si>
  <si>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</si>
  <si>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</si>
  <si>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</si>
  <si>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</si>
  <si>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</si>
  <si>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</si>
  <si>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</si>
  <si>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</si>
  <si>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</si>
  <si>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</si>
  <si>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</si>
  <si>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</si>
  <si>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</si>
  <si>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</si>
  <si>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</si>
  <si>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</si>
  <si>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</si>
  <si>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</si>
  <si>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</si>
  <si>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</si>
  <si>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</si>
  <si>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</si>
  <si>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</si>
  <si>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</si>
  <si>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</si>
  <si>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</si>
  <si>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</si>
  <si>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</si>
  <si>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</si>
  <si>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</si>
  <si>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</si>
  <si>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</si>
  <si>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</si>
  <si>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</si>
  <si>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</si>
  <si>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</si>
  <si>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</si>
  <si>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</si>
  <si>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</si>
  <si>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</si>
  <si>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</si>
  <si>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</si>
  <si>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</si>
  <si>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</si>
  <si>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</si>
  <si>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</si>
  <si>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</si>
  <si>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</si>
  <si>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</si>
  <si>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</si>
  <si>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</si>
  <si>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</si>
  <si>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</si>
  <si>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</si>
  <si>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</si>
  <si>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</si>
  <si>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</si>
  <si>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</si>
  <si>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</si>
  <si>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</si>
  <si>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</si>
  <si>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</si>
  <si>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</si>
  <si>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</si>
  <si>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</si>
  <si>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</si>
  <si>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</si>
  <si>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</si>
  <si>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</si>
  <si>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</si>
  <si>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</si>
  <si>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</si>
  <si>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</si>
  <si>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</si>
  <si>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</si>
  <si>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</si>
  <si>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</si>
  <si>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</si>
  <si>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</si>
  <si>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</si>
  <si>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</si>
  <si>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</si>
  <si>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</si>
  <si>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</si>
  <si>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</si>
  <si>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</si>
  <si>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</si>
  <si>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</si>
  <si>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</si>
  <si>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</si>
  <si>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</si>
  <si>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</si>
  <si>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</si>
  <si>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</si>
  <si>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</si>
  <si>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</si>
  <si>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</si>
  <si>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</si>
  <si>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</si>
  <si>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</si>
  <si>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</si>
  <si>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</si>
  <si>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</si>
  <si>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</si>
  <si>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</si>
  <si>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</si>
  <si>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</si>
  <si>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</si>
  <si>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</si>
  <si>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</si>
  <si>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</si>
  <si>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</si>
  <si>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</si>
  <si>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</si>
  <si>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</si>
  <si>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</si>
  <si>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</si>
  <si>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</si>
  <si>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</si>
  <si>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</si>
  <si>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</si>
  <si>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</si>
  <si>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</si>
  <si>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</si>
  <si>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</si>
  <si>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</si>
  <si>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</si>
  <si>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</si>
  <si>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</si>
  <si>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</si>
  <si>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</si>
  <si>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</si>
  <si>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</si>
  <si>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</si>
  <si>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</si>
  <si>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</si>
  <si>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</si>
  <si>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</si>
  <si>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</si>
  <si>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</si>
  <si>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</si>
  <si>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</si>
  <si>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</si>
  <si>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</si>
  <si>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</si>
  <si>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</si>
  <si>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</si>
  <si>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</si>
  <si>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</si>
  <si>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</si>
  <si>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</si>
  <si>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</si>
  <si>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</si>
  <si>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</si>
  <si>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</si>
  <si>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</si>
  <si>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</si>
  <si>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</si>
  <si>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</si>
  <si>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</si>
  <si>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</si>
  <si>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</si>
  <si>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</si>
  <si>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</si>
  <si>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</si>
  <si>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</si>
  <si>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</si>
  <si>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</si>
  <si>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</si>
  <si>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</si>
  <si>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</si>
  <si>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</si>
  <si>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</si>
  <si>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</si>
  <si>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</si>
  <si>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</si>
  <si>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</si>
  <si>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</si>
  <si>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</si>
  <si>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</si>
  <si>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</si>
  <si>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</si>
  <si>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</si>
  <si>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</si>
  <si>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</si>
  <si>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</si>
  <si>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</si>
  <si>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</si>
  <si>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</si>
  <si>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</si>
  <si>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</si>
  <si>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</si>
  <si>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</si>
  <si>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</si>
  <si>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</si>
  <si>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</si>
  <si>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</si>
  <si>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</si>
  <si>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</si>
  <si>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</si>
  <si>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</si>
  <si>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</si>
  <si>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</si>
  <si>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</si>
  <si>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</si>
  <si>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</si>
  <si>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</si>
  <si>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</si>
  <si>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</si>
  <si>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</si>
  <si>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</si>
  <si>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</si>
  <si>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</si>
  <si>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千葉県我孫子市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</si>
  <si>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</si>
  <si>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</si>
  <si>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</si>
  <si>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</si>
  <si>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</si>
  <si>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</si>
  <si>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</si>
  <si>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</si>
  <si>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</si>
  <si>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</si>
  <si>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</si>
  <si>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</si>
  <si>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</si>
  <si>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</si>
  <si>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</si>
  <si>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</si>
  <si>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</si>
  <si>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</si>
  <si>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</si>
  <si>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</si>
  <si>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</si>
  <si>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</si>
  <si>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</si>
  <si>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</si>
  <si>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</si>
  <si>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</si>
  <si>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</si>
  <si>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</si>
  <si>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</si>
  <si>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</si>
  <si>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</si>
  <si>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</si>
  <si>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</si>
  <si>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</si>
  <si>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</si>
  <si>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</si>
  <si>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</si>
  <si>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</si>
  <si>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</si>
  <si>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</si>
  <si>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</si>
  <si>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</si>
  <si>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</si>
  <si>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</si>
  <si>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</si>
  <si>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</si>
  <si>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</si>
  <si>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</si>
  <si>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</si>
  <si>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</si>
  <si>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</si>
  <si>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</si>
  <si>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</si>
  <si>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</si>
  <si>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</si>
  <si>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</si>
  <si>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</si>
  <si>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</si>
  <si>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</si>
  <si>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</si>
  <si>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</si>
  <si>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</si>
  <si>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</si>
  <si>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</si>
  <si>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</si>
  <si>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</si>
  <si>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</si>
  <si>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</si>
  <si>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</si>
  <si>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</si>
  <si>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</si>
  <si>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</si>
  <si>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</si>
  <si>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</si>
  <si>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</si>
  <si>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</si>
  <si>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</si>
  <si>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</si>
  <si>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</si>
  <si>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</si>
  <si>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</si>
  <si>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</si>
  <si>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</si>
  <si>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</si>
  <si>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</si>
  <si>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</si>
  <si>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</si>
  <si>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</si>
  <si>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</si>
  <si>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</si>
  <si>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</si>
  <si>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</si>
  <si>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</si>
  <si>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</si>
  <si>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</si>
  <si>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</si>
  <si>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</si>
  <si>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</si>
  <si>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</si>
  <si>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</si>
  <si>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</si>
  <si>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</si>
  <si>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</si>
  <si>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</si>
  <si>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</si>
  <si>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</si>
  <si>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</si>
  <si>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</si>
  <si>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</si>
  <si>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</si>
  <si>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</si>
  <si>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</si>
  <si>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</si>
  <si>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</si>
  <si>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</si>
  <si>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</si>
  <si>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</si>
  <si>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</si>
  <si>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</si>
  <si>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</si>
  <si>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</si>
  <si>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</si>
  <si>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</si>
  <si>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</si>
  <si>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</si>
  <si>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</si>
  <si>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</si>
  <si>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</si>
  <si>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</si>
  <si>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</si>
  <si>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</si>
  <si>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</si>
  <si>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</si>
  <si>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</si>
  <si>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</si>
  <si>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</si>
  <si>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</si>
  <si>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</si>
  <si>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</si>
  <si>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</si>
  <si>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</si>
  <si>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</si>
  <si>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</si>
  <si>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</si>
  <si>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</si>
  <si>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</si>
  <si>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</si>
  <si>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</si>
  <si>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</si>
  <si>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</si>
  <si>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</si>
  <si>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</si>
  <si>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</si>
  <si>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</si>
  <si>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千葉県我孫子市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</si>
  <si>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</si>
  <si>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</si>
  <si>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</si>
  <si>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</si>
  <si>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</si>
  <si>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</si>
  <si>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</si>
  <si>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</si>
  <si>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</si>
  <si>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</si>
  <si>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</si>
  <si>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</si>
  <si>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</si>
  <si>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</si>
  <si>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</si>
  <si>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</si>
  <si>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</si>
  <si>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</si>
  <si>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</si>
  <si>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</si>
  <si>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</si>
  <si>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</si>
  <si>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</si>
  <si>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</si>
  <si>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</si>
  <si>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</si>
  <si>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</si>
  <si>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</si>
  <si>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</si>
  <si>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</si>
  <si>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</si>
  <si>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</si>
  <si>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</si>
  <si>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</si>
  <si>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</si>
  <si>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</si>
  <si>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我孫子市水道事業会計</t>
    <phoneticPr fontId="5"/>
  </si>
  <si>
    <t>法適用企業</t>
    <phoneticPr fontId="5"/>
  </si>
  <si>
    <t>我孫子市下水道事業会計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</si>
  <si>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</si>
  <si>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</si>
  <si>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</si>
  <si>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</si>
  <si>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</si>
  <si>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</si>
  <si>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</si>
  <si>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</si>
  <si>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</si>
  <si>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</si>
  <si>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</si>
  <si>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</si>
  <si>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</si>
  <si>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</si>
  <si>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</si>
  <si>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</si>
  <si>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</si>
  <si>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</si>
  <si>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</si>
  <si>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</si>
  <si>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</si>
  <si>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</si>
  <si>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</si>
  <si>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</si>
  <si>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</si>
  <si>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</si>
  <si>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</si>
  <si>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</si>
  <si>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</si>
  <si>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</si>
  <si>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</si>
  <si>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</si>
  <si>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</si>
  <si>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</si>
  <si>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</si>
  <si>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</si>
  <si>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</si>
  <si>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</si>
  <si>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</si>
  <si>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</si>
  <si>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</si>
  <si>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</si>
  <si>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</si>
  <si>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</si>
  <si>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</si>
  <si>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</si>
  <si>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</si>
  <si>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</si>
  <si>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</si>
  <si>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</si>
  <si>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</si>
  <si>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</si>
  <si>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</si>
  <si>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</si>
  <si>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</si>
  <si>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</si>
  <si>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</si>
  <si>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</si>
  <si>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</si>
  <si>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</si>
  <si>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</si>
  <si>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</si>
  <si>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</si>
  <si>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</si>
  <si>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</si>
  <si>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</si>
  <si>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</si>
  <si>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</si>
  <si>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</si>
  <si>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</si>
  <si>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</si>
  <si>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</si>
  <si>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</si>
  <si>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</si>
  <si>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</si>
  <si>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</si>
  <si>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</si>
  <si>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</si>
  <si>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</si>
  <si>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</si>
  <si>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</si>
  <si>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</si>
  <si>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</si>
  <si>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</si>
  <si>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</si>
  <si>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</si>
  <si>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</si>
  <si>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</si>
  <si>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</si>
  <si>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</si>
  <si>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</si>
  <si>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</si>
  <si>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</si>
  <si>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</si>
  <si>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</si>
  <si>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</si>
  <si>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</si>
  <si>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</si>
  <si>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</si>
  <si>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</si>
  <si>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</si>
  <si>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</si>
  <si>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</si>
  <si>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</si>
  <si>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</si>
  <si>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</si>
  <si>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</si>
  <si>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</si>
  <si>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</si>
  <si>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</si>
  <si>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</si>
  <si>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</si>
  <si>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</si>
  <si>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</si>
  <si>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</si>
  <si>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</si>
  <si>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</si>
  <si>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</si>
  <si>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</si>
  <si>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</si>
  <si>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</si>
  <si>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</si>
  <si>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</si>
  <si>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</si>
  <si>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</si>
  <si>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</si>
  <si>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</si>
  <si>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</si>
  <si>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</si>
  <si>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</si>
  <si>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</si>
  <si>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</si>
  <si>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</si>
  <si>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</si>
  <si>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</si>
  <si>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</si>
  <si>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</si>
  <si>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</si>
  <si>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</si>
  <si>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</si>
  <si>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</si>
  <si>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</si>
  <si>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</si>
  <si>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1.83</t>
  </si>
  <si>
    <t>▲ 0.89</t>
  </si>
  <si>
    <t>▲ 1.01</t>
  </si>
  <si>
    <t>我孫子市水道事業会計</t>
  </si>
  <si>
    <t>一般会計</t>
  </si>
  <si>
    <t>我孫子市介護保険特別会計</t>
  </si>
  <si>
    <t>我孫子市下水道事業会計</t>
  </si>
  <si>
    <t>我孫子市国民健康保険事業特別会計</t>
  </si>
  <si>
    <t>我孫子市後期高齢者医療特別会計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</si>
  <si>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</si>
  <si>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</si>
  <si>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</si>
  <si>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</si>
  <si>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</si>
  <si>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</si>
  <si>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</si>
  <si>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</si>
  <si>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我孫子市土地開発公社</t>
    <rPh sb="0" eb="4">
      <t>アビコシ</t>
    </rPh>
    <rPh sb="4" eb="6">
      <t>トチ</t>
    </rPh>
    <rPh sb="6" eb="8">
      <t>カイハツ</t>
    </rPh>
    <rPh sb="8" eb="10">
      <t>コウシャ</t>
    </rPh>
    <phoneticPr fontId="2"/>
  </si>
  <si>
    <t>-</t>
    <phoneticPr fontId="2"/>
  </si>
  <si>
    <t>清掃工場建設基金</t>
  </si>
  <si>
    <t>文化施設整備基金</t>
  </si>
  <si>
    <t>社会福祉事業基金</t>
  </si>
  <si>
    <t>緑の基金</t>
  </si>
  <si>
    <t>めるへん文庫基金</t>
  </si>
  <si>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</si>
  <si>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北千葉広域水道企業団１団体（水道用水供給事業会計）</t>
    <rPh sb="0" eb="1">
      <t>キタ</t>
    </rPh>
    <rPh sb="1" eb="3">
      <t>チバ</t>
    </rPh>
    <rPh sb="3" eb="5">
      <t>コウイキ</t>
    </rPh>
    <rPh sb="5" eb="7">
      <t>スイドウ</t>
    </rPh>
    <rPh sb="7" eb="10">
      <t>キギョウダン</t>
    </rPh>
    <rPh sb="11" eb="13">
      <t>ダンタイ</t>
    </rPh>
    <rPh sb="14" eb="16">
      <t>スイドウ</t>
    </rPh>
    <rPh sb="16" eb="18">
      <t>ヨウスイ</t>
    </rPh>
    <rPh sb="18" eb="20">
      <t>キョウキュウ</t>
    </rPh>
    <rPh sb="20" eb="22">
      <t>ジギョウ</t>
    </rPh>
    <rPh sb="22" eb="24">
      <t>カイケイ</t>
    </rPh>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</si>
  <si>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</si>
  <si>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</si>
  <si>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</si>
  <si>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</si>
  <si>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rPh sb="15" eb="19">
      <t>イッパンカイケイ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</si>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</sst>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0A3E-418A-B81D-18A4E6479B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28386</c:v>
                </c:pt>
                <c:pt idx="1">
                  <c:v>16193</c:v>
                </c:pt>
                <c:pt idx="2">
                  <c:v>19178</c:v>
                </c:pt>
                <c:pt idx="3">
                  <c:v>14138</c:v>
                </c:pt>
                <c:pt idx="4">
                  <c:v>19785</c:v>
                </c:pt>
              </c:numCache>
            </c:numRef>
          </c:val>
          <c:smooth val="0"/>
          <c:extLst>
            <c:ext xmlns:c16="http://schemas.microsoft.com/office/drawing/2014/chart" uri="{C3380CC4-5D6E-409C-BE32-E72D297353CC}">
              <c16:uniqueId val="{00000001-0A3E-418A-B81D-18A4E6479B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3.19</c:v>
                </c:pt>
                <c:pt idx="1">
                  <c:v>3.31</c:v>
                </c:pt>
                <c:pt idx="2">
                  <c:v>3.57</c:v>
                </c:pt>
                <c:pt idx="3">
                  <c:v>2.3199999999999998</c:v>
                </c:pt>
                <c:pt idx="4">
                  <c:v>4.26</c:v>
                </c:pt>
              </c:numCache>
            </c:numRef>
          </c:val>
          <c:extLst>
            <c:ext xmlns:c16="http://schemas.microsoft.com/office/drawing/2014/chart" uri="{C3380CC4-5D6E-409C-BE32-E72D297353CC}">
              <c16:uniqueId val="{00000000-F6A7-4D7A-AD93-D33D4D030B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12.17</c:v>
                </c:pt>
                <c:pt idx="1">
                  <c:v>10.119999999999999</c:v>
                </c:pt>
                <c:pt idx="2">
                  <c:v>8.75</c:v>
                </c:pt>
                <c:pt idx="3">
                  <c:v>8.9499999999999993</c:v>
                </c:pt>
                <c:pt idx="4">
                  <c:v>9.6199999999999992</c:v>
                </c:pt>
              </c:numCache>
            </c:numRef>
          </c:val>
          <c:extLst>
            <c:ext xmlns:c16="http://schemas.microsoft.com/office/drawing/2014/chart" uri="{C3380CC4-5D6E-409C-BE32-E72D297353CC}">
              <c16:uniqueId val="{00000001-F6A7-4D7A-AD93-D33D4D030B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-1.83</c:v>
                </c:pt>
                <c:pt idx="2">
                  <c:v>-0.89</c:v>
                </c:pt>
                <c:pt idx="3">
                  <c:v>-1.01</c:v>
                </c:pt>
                <c:pt idx="4">
                  <c:v>2.91</c:v>
                </c:pt>
              </c:numCache>
            </c:numRef>
          </c:val>
          <c:smooth val="0"/>
          <c:extLst>
            <c:ext xmlns:c16="http://schemas.microsoft.com/office/drawing/2014/chart" uri="{C3380CC4-5D6E-409C-BE32-E72D297353CC}">
              <c16:uniqueId val="{00000002-F6A7-4D7A-AD93-D33D4D030B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3D-4CFC-9EA8-598E9B68BB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3D-4CFC-9EA8-598E9B68BB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3D-4CFC-9EA8-598E9B68BB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3D-4CFC-9EA8-598E9B68BB14}"/>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0.18</c:v>
                </c:pt>
                <c:pt idx="4">
                  <c:v>#N/A</c:v>
                </c:pt>
                <c:pt idx="5">
                  <c:v>0.21</c:v>
                </c:pt>
                <c:pt idx="6">
                  <c:v>#N/A</c:v>
                </c:pt>
                <c:pt idx="7">
                  <c:v>0.17</c:v>
                </c:pt>
                <c:pt idx="8">
                  <c:v>#N/A</c:v>
                </c:pt>
                <c:pt idx="9">
                  <c:v>0.04</c:v>
                </c:pt>
              </c:numCache>
            </c:numRef>
          </c:val>
          <c:extLst>
            <c:ext xmlns:c16="http://schemas.microsoft.com/office/drawing/2014/chart" uri="{C3380CC4-5D6E-409C-BE32-E72D297353CC}">
              <c16:uniqueId val="{00000004-ED3D-4CFC-9EA8-598E9B68BB14}"/>
            </c:ext>
          </c:extLst>
        </c:ser>
        <c:ser>
          <c:idx val="5"/>
          <c:order val="5"/>
          <c:tx>
            <c:strRef>
              <c:f>データシート!$A$32</c:f>
              <c:strCache>
                <c:ptCount val="1"/>
                <c:pt idx="0">
                  <c:v>我孫子市国民健康保険事業特別会計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3.05</c:v>
                </c:pt>
                <c:pt idx="2">
                  <c:v>#N/A</c:v>
                </c:pt>
                <c:pt idx="3">
                  <c:v>3.19</c:v>
                </c:pt>
                <c:pt idx="4">
                  <c:v>#N/A</c:v>
                </c:pt>
                <c:pt idx="5">
                  <c:v>0.52</c:v>
                </c:pt>
                <c:pt idx="6">
                  <c:v>#N/A</c:v>
                </c:pt>
                <c:pt idx="7">
                  <c:v>0.22</c:v>
                </c:pt>
                <c:pt idx="8">
                  <c:v>#N/A</c:v>
                </c:pt>
                <c:pt idx="9">
                  <c:v>0.28000000000000003</c:v>
                </c:pt>
              </c:numCache>
            </c:numRef>
          </c:val>
          <c:extLst>
            <c:ext xmlns:c16="http://schemas.microsoft.com/office/drawing/2014/chart" uri="{C3380CC4-5D6E-409C-BE32-E72D297353CC}">
              <c16:uniqueId val="{00000005-ED3D-4CFC-9EA8-598E9B68BB14}"/>
            </c:ext>
          </c:extLst>
        </c:ser>
        <c:ser>
          <c:idx val="6"/>
          <c:order val="6"/>
          <c:tx>
            <c:strRef>
              <c:f>データシート!$A$33</c:f>
              <c:strCache>
                <c:ptCount val="1"/>
                <c:pt idx="0">
                  <c:v>我孫子市下水道事業会計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0.92</c:v>
                </c:pt>
                <c:pt idx="4">
                  <c:v>#N/A</c:v>
                </c:pt>
                <c:pt idx="5">
                  <c:v>0.66</c:v>
                </c:pt>
                <c:pt idx="6">
                  <c:v>#N/A</c:v>
                </c:pt>
                <c:pt idx="7">
                  <c:v>0.25</c:v>
                </c:pt>
                <c:pt idx="8">
                  <c:v>#N/A</c:v>
                </c:pt>
                <c:pt idx="9">
                  <c:v>0.53</c:v>
                </c:pt>
              </c:numCache>
            </c:numRef>
          </c:val>
          <c:extLst>
            <c:ext xmlns:c16="http://schemas.microsoft.com/office/drawing/2014/chart" uri="{C3380CC4-5D6E-409C-BE32-E72D297353CC}">
              <c16:uniqueId val="{00000006-ED3D-4CFC-9EA8-598E9B68BB14}"/>
            </c:ext>
          </c:extLst>
        </c:ser>
        <c:ser>
          <c:idx val="7"/>
          <c:order val="7"/>
          <c:tx>
            <c:strRef>
              <c:f>データシート!$A$34</c:f>
              <c:strCache>
                <c:ptCount val="1"/>
                <c:pt idx="0">
                  <c:v>我孫子市介護保険特別会計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1.48</c:v>
                </c:pt>
                <c:pt idx="2">
                  <c:v>#N/A</c:v>
                </c:pt>
                <c:pt idx="3">
                  <c:v>1.43</c:v>
                </c:pt>
                <c:pt idx="4">
                  <c:v>#N/A</c:v>
                </c:pt>
                <c:pt idx="5">
                  <c:v>1.3</c:v>
                </c:pt>
                <c:pt idx="6">
                  <c:v>#N/A</c:v>
                </c:pt>
                <c:pt idx="7">
                  <c:v>0.32</c:v>
                </c:pt>
                <c:pt idx="8">
                  <c:v>#N/A</c:v>
                </c:pt>
                <c:pt idx="9">
                  <c:v>1.58</c:v>
                </c:pt>
              </c:numCache>
            </c:numRef>
          </c:val>
          <c:extLst>
            <c:ext xmlns:c16="http://schemas.microsoft.com/office/drawing/2014/chart" uri="{C3380CC4-5D6E-409C-BE32-E72D297353CC}">
              <c16:uniqueId val="{00000007-ED3D-4CFC-9EA8-598E9B68BB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3.18</c:v>
                </c:pt>
                <c:pt idx="2">
                  <c:v>#N/A</c:v>
                </c:pt>
                <c:pt idx="3">
                  <c:v>3.3</c:v>
                </c:pt>
                <c:pt idx="4">
                  <c:v>#N/A</c:v>
                </c:pt>
                <c:pt idx="5">
                  <c:v>3.56</c:v>
                </c:pt>
                <c:pt idx="6">
                  <c:v>#N/A</c:v>
                </c:pt>
                <c:pt idx="7">
                  <c:v>2.31</c:v>
                </c:pt>
                <c:pt idx="8">
                  <c:v>#N/A</c:v>
                </c:pt>
                <c:pt idx="9">
                  <c:v>4.26</c:v>
                </c:pt>
              </c:numCache>
            </c:numRef>
          </c:val>
          <c:extLst>
            <c:ext xmlns:c16="http://schemas.microsoft.com/office/drawing/2014/chart" uri="{C3380CC4-5D6E-409C-BE32-E72D297353CC}">
              <c16:uniqueId val="{00000008-ED3D-4CFC-9EA8-598E9B68BB14}"/>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11.94</c:v>
                </c:pt>
                <c:pt idx="2">
                  <c:v>#N/A</c:v>
                </c:pt>
                <c:pt idx="3">
                  <c:v>11.94</c:v>
                </c:pt>
                <c:pt idx="4">
                  <c:v>#N/A</c:v>
                </c:pt>
                <c:pt idx="5">
                  <c:v>11.28</c:v>
                </c:pt>
                <c:pt idx="6">
                  <c:v>#N/A</c:v>
                </c:pt>
                <c:pt idx="7">
                  <c:v>12.23</c:v>
                </c:pt>
                <c:pt idx="8">
                  <c:v>#N/A</c:v>
                </c:pt>
                <c:pt idx="9">
                  <c:v>13.51</c:v>
                </c:pt>
              </c:numCache>
            </c:numRef>
          </c:val>
          <c:extLst>
            <c:ext xmlns:c16="http://schemas.microsoft.com/office/drawing/2014/chart" uri="{C3380CC4-5D6E-409C-BE32-E72D297353CC}">
              <c16:uniqueId val="{00000009-ED3D-4CFC-9EA8-598E9B68BB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3134</c:v>
                </c:pt>
                <c:pt idx="5">
                  <c:v>3157</c:v>
                </c:pt>
                <c:pt idx="8">
                  <c:v>3355</c:v>
                </c:pt>
                <c:pt idx="11">
                  <c:v>3286</c:v>
                </c:pt>
                <c:pt idx="14">
                  <c:v>3048</c:v>
                </c:pt>
              </c:numCache>
            </c:numRef>
          </c:val>
          <c:extLst>
            <c:ext xmlns:c16="http://schemas.microsoft.com/office/drawing/2014/chart" uri="{C3380CC4-5D6E-409C-BE32-E72D297353CC}">
              <c16:uniqueId val="{00000000-77B1-4034-816D-130B314141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B1-4034-816D-130B314141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37</c:v>
                </c:pt>
                <c:pt idx="6">
                  <c:v>79</c:v>
                </c:pt>
                <c:pt idx="9">
                  <c:v>4</c:v>
                </c:pt>
                <c:pt idx="12">
                  <c:v>3</c:v>
                </c:pt>
              </c:numCache>
            </c:numRef>
          </c:val>
          <c:extLst>
            <c:ext xmlns:c16="http://schemas.microsoft.com/office/drawing/2014/chart" uri="{C3380CC4-5D6E-409C-BE32-E72D297353CC}">
              <c16:uniqueId val="{00000002-77B1-4034-816D-130B314141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12</c:v>
                </c:pt>
                <c:pt idx="6">
                  <c:v>15</c:v>
                </c:pt>
                <c:pt idx="9">
                  <c:v>11</c:v>
                </c:pt>
                <c:pt idx="12">
                  <c:v>14</c:v>
                </c:pt>
              </c:numCache>
            </c:numRef>
          </c:val>
          <c:extLst>
            <c:ext xmlns:c16="http://schemas.microsoft.com/office/drawing/2014/chart" uri="{C3380CC4-5D6E-409C-BE32-E72D297353CC}">
              <c16:uniqueId val="{00000003-77B1-4034-816D-130B314141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487</c:v>
                </c:pt>
                <c:pt idx="3">
                  <c:v>346</c:v>
                </c:pt>
                <c:pt idx="6">
                  <c:v>418</c:v>
                </c:pt>
                <c:pt idx="9">
                  <c:v>397</c:v>
                </c:pt>
                <c:pt idx="12">
                  <c:v>412</c:v>
                </c:pt>
              </c:numCache>
            </c:numRef>
          </c:val>
          <c:extLst>
            <c:ext xmlns:c16="http://schemas.microsoft.com/office/drawing/2014/chart" uri="{C3380CC4-5D6E-409C-BE32-E72D297353CC}">
              <c16:uniqueId val="{00000004-77B1-4034-816D-130B314141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B1-4034-816D-130B314141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B1-4034-816D-130B314141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2915</c:v>
                </c:pt>
                <c:pt idx="3">
                  <c:v>2986</c:v>
                </c:pt>
                <c:pt idx="6">
                  <c:v>3013</c:v>
                </c:pt>
                <c:pt idx="9">
                  <c:v>3082</c:v>
                </c:pt>
                <c:pt idx="12">
                  <c:v>3112</c:v>
                </c:pt>
              </c:numCache>
            </c:numRef>
          </c:val>
          <c:extLst>
            <c:ext xmlns:c16="http://schemas.microsoft.com/office/drawing/2014/chart" uri="{C3380CC4-5D6E-409C-BE32-E72D297353CC}">
              <c16:uniqueId val="{00000007-77B1-4034-816D-130B314141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310</c:v>
                </c:pt>
                <c:pt idx="2">
                  <c:v>#N/A</c:v>
                </c:pt>
                <c:pt idx="3">
                  <c:v>#N/A</c:v>
                </c:pt>
                <c:pt idx="4">
                  <c:v>224</c:v>
                </c:pt>
                <c:pt idx="5">
                  <c:v>#N/A</c:v>
                </c:pt>
                <c:pt idx="6">
                  <c:v>#N/A</c:v>
                </c:pt>
                <c:pt idx="7">
                  <c:v>170</c:v>
                </c:pt>
                <c:pt idx="8">
                  <c:v>#N/A</c:v>
                </c:pt>
                <c:pt idx="9">
                  <c:v>#N/A</c:v>
                </c:pt>
                <c:pt idx="10">
                  <c:v>208</c:v>
                </c:pt>
                <c:pt idx="11">
                  <c:v>#N/A</c:v>
                </c:pt>
                <c:pt idx="12">
                  <c:v>#N/A</c:v>
                </c:pt>
                <c:pt idx="13">
                  <c:v>493</c:v>
                </c:pt>
                <c:pt idx="14">
                  <c:v>#N/A</c:v>
                </c:pt>
              </c:numCache>
            </c:numRef>
          </c:val>
          <c:smooth val="0"/>
          <c:extLst>
            <c:ext xmlns:c16="http://schemas.microsoft.com/office/drawing/2014/chart" uri="{C3380CC4-5D6E-409C-BE32-E72D297353CC}">
              <c16:uniqueId val="{00000008-77B1-4034-816D-130B314141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30409</c:v>
                </c:pt>
                <c:pt idx="5">
                  <c:v>30623</c:v>
                </c:pt>
                <c:pt idx="8">
                  <c:v>30773</c:v>
                </c:pt>
                <c:pt idx="11">
                  <c:v>30544</c:v>
                </c:pt>
                <c:pt idx="14">
                  <c:v>30386</c:v>
                </c:pt>
              </c:numCache>
            </c:numRef>
          </c:val>
          <c:extLst>
            <c:ext xmlns:c16="http://schemas.microsoft.com/office/drawing/2014/chart" uri="{C3380CC4-5D6E-409C-BE32-E72D297353CC}">
              <c16:uniqueId val="{00000000-F3A8-4156-AC92-3D6E5A3108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7550</c:v>
                </c:pt>
                <c:pt idx="5">
                  <c:v>7508</c:v>
                </c:pt>
                <c:pt idx="8">
                  <c:v>7435</c:v>
                </c:pt>
                <c:pt idx="11">
                  <c:v>7073</c:v>
                </c:pt>
                <c:pt idx="14">
                  <c:v>7169</c:v>
                </c:pt>
              </c:numCache>
            </c:numRef>
          </c:val>
          <c:extLst>
            <c:ext xmlns:c16="http://schemas.microsoft.com/office/drawing/2014/chart" uri="{C3380CC4-5D6E-409C-BE32-E72D297353CC}">
              <c16:uniqueId val="{00000001-F3A8-4156-AC92-3D6E5A3108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6630</c:v>
                </c:pt>
                <c:pt idx="5">
                  <c:v>6221</c:v>
                </c:pt>
                <c:pt idx="8">
                  <c:v>6815</c:v>
                </c:pt>
                <c:pt idx="11">
                  <c:v>6950</c:v>
                </c:pt>
                <c:pt idx="14">
                  <c:v>6868</c:v>
                </c:pt>
              </c:numCache>
            </c:numRef>
          </c:val>
          <c:extLst>
            <c:ext xmlns:c16="http://schemas.microsoft.com/office/drawing/2014/chart" uri="{C3380CC4-5D6E-409C-BE32-E72D297353CC}">
              <c16:uniqueId val="{00000002-F3A8-4156-AC92-3D6E5A3108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A8-4156-AC92-3D6E5A3108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A8-4156-AC92-3D6E5A3108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5</c:v>
                </c:pt>
                <c:pt idx="6">
                  <c:v>1</c:v>
                </c:pt>
                <c:pt idx="9">
                  <c:v>4</c:v>
                </c:pt>
                <c:pt idx="12">
                  <c:v>0</c:v>
                </c:pt>
              </c:numCache>
            </c:numRef>
          </c:val>
          <c:extLst>
            <c:ext xmlns:c16="http://schemas.microsoft.com/office/drawing/2014/chart" uri="{C3380CC4-5D6E-409C-BE32-E72D297353CC}">
              <c16:uniqueId val="{00000005-F3A8-4156-AC92-3D6E5A3108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5006</c:v>
                </c:pt>
                <c:pt idx="3">
                  <c:v>4874</c:v>
                </c:pt>
                <c:pt idx="6">
                  <c:v>4427</c:v>
                </c:pt>
                <c:pt idx="9">
                  <c:v>4264</c:v>
                </c:pt>
                <c:pt idx="12">
                  <c:v>4187</c:v>
                </c:pt>
              </c:numCache>
            </c:numRef>
          </c:val>
          <c:extLst>
            <c:ext xmlns:c16="http://schemas.microsoft.com/office/drawing/2014/chart" uri="{C3380CC4-5D6E-409C-BE32-E72D297353CC}">
              <c16:uniqueId val="{00000006-F3A8-4156-AC92-3D6E5A3108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c:v>
                </c:pt>
                <c:pt idx="3">
                  <c:v>214</c:v>
                </c:pt>
                <c:pt idx="6">
                  <c:v>197</c:v>
                </c:pt>
                <c:pt idx="9">
                  <c:v>206</c:v>
                </c:pt>
                <c:pt idx="12">
                  <c:v>217</c:v>
                </c:pt>
              </c:numCache>
            </c:numRef>
          </c:val>
          <c:extLst>
            <c:ext xmlns:c16="http://schemas.microsoft.com/office/drawing/2014/chart" uri="{C3380CC4-5D6E-409C-BE32-E72D297353CC}">
              <c16:uniqueId val="{00000007-F3A8-4156-AC92-3D6E5A3108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4382</c:v>
                </c:pt>
                <c:pt idx="3">
                  <c:v>5250</c:v>
                </c:pt>
                <c:pt idx="6">
                  <c:v>5268</c:v>
                </c:pt>
                <c:pt idx="9">
                  <c:v>4849</c:v>
                </c:pt>
                <c:pt idx="12">
                  <c:v>4925</c:v>
                </c:pt>
              </c:numCache>
            </c:numRef>
          </c:val>
          <c:extLst>
            <c:ext xmlns:c16="http://schemas.microsoft.com/office/drawing/2014/chart" uri="{C3380CC4-5D6E-409C-BE32-E72D297353CC}">
              <c16:uniqueId val="{00000008-F3A8-4156-AC92-3D6E5A3108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270</c:v>
                </c:pt>
                <c:pt idx="3">
                  <c:v>202</c:v>
                </c:pt>
                <c:pt idx="6">
                  <c:v>9</c:v>
                </c:pt>
                <c:pt idx="9">
                  <c:v>541</c:v>
                </c:pt>
                <c:pt idx="12">
                  <c:v>729</c:v>
                </c:pt>
              </c:numCache>
            </c:numRef>
          </c:val>
          <c:extLst>
            <c:ext xmlns:c16="http://schemas.microsoft.com/office/drawing/2014/chart" uri="{C3380CC4-5D6E-409C-BE32-E72D297353CC}">
              <c16:uniqueId val="{00000009-F3A8-4156-AC92-3D6E5A3108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31315</c:v>
                </c:pt>
                <c:pt idx="3">
                  <c:v>31008</c:v>
                </c:pt>
                <c:pt idx="6">
                  <c:v>31182</c:v>
                </c:pt>
                <c:pt idx="9">
                  <c:v>30515</c:v>
                </c:pt>
                <c:pt idx="12">
                  <c:v>30321</c:v>
                </c:pt>
              </c:numCache>
            </c:numRef>
          </c:val>
          <c:extLst>
            <c:ext xmlns:c16="http://schemas.microsoft.com/office/drawing/2014/chart" uri="{C3380CC4-5D6E-409C-BE32-E72D297353CC}">
              <c16:uniqueId val="{0000000A-F3A8-4156-AC92-3D6E5A3108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A8-4156-AC92-3D6E5A3108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2072</c:v>
                </c:pt>
                <c:pt idx="1">
                  <c:v>2126</c:v>
                </c:pt>
                <c:pt idx="2">
                  <c:v>2347</c:v>
                </c:pt>
              </c:numCache>
            </c:numRef>
          </c:val>
          <c:extLst>
            <c:ext xmlns:c16="http://schemas.microsoft.com/office/drawing/2014/chart" uri="{C3380CC4-5D6E-409C-BE32-E72D297353CC}">
              <c16:uniqueId val="{00000000-403E-447D-A35A-1DCDCE8D85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242</c:v>
                </c:pt>
                <c:pt idx="1">
                  <c:v>243</c:v>
                </c:pt>
                <c:pt idx="2">
                  <c:v>243</c:v>
                </c:pt>
              </c:numCache>
            </c:numRef>
          </c:val>
          <c:extLst>
            <c:ext xmlns:c16="http://schemas.microsoft.com/office/drawing/2014/chart" uri="{C3380CC4-5D6E-409C-BE32-E72D297353CC}">
              <c16:uniqueId val="{00000001-403E-447D-A35A-1DCDCE8D85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2921</c:v>
                </c:pt>
                <c:pt idx="1">
                  <c:v>2883</c:v>
                </c:pt>
                <c:pt idx="2">
                  <c:v>2744</c:v>
                </c:pt>
              </c:numCache>
            </c:numRef>
          </c:val>
          <c:extLst>
            <c:ext xmlns:c16="http://schemas.microsoft.com/office/drawing/2014/chart" uri="{C3380CC4-5D6E-409C-BE32-E72D297353CC}">
              <c16:uniqueId val="{00000002-403E-447D-A35A-1DCDCE8D85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実質公債費比率の分子は、前年度と比較すると、約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している。その理由としては、前年度と比較し</a:t>
          </a:r>
          <a:r>
            <a:rPr kumimoji="1" lang="ja-JP" altLang="en-US" sz="1100">
              <a:solidFill>
                <a:schemeClr val="dk1"/>
              </a:solidFill>
              <a:effectLst/>
              <a:latin typeface="+mn-lt"/>
              <a:ea typeface="+mn-ea"/>
              <a:cs typeface="+mn-cs"/>
            </a:rPr>
            <a:t>て公営企業債の元利償還金に対する繰入金の増加や特定財源の額の減などに伴い、増加している項目が多いことから元利償還金と準元利償還金の合計額は約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将来負担比率は昨年度に</a:t>
          </a:r>
          <a:r>
            <a:rPr kumimoji="1" lang="ja-JP" altLang="ja-JP" sz="1100">
              <a:solidFill>
                <a:schemeClr val="dk1"/>
              </a:solidFill>
              <a:effectLst/>
              <a:latin typeface="+mn-ea"/>
              <a:ea typeface="+mn-ea"/>
              <a:cs typeface="+mn-cs"/>
            </a:rPr>
            <a:t>引き続き</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将来負担額は、一般会計等に係る</a:t>
          </a:r>
          <a:r>
            <a:rPr kumimoji="1" lang="ja-JP" altLang="en-US" sz="1100">
              <a:solidFill>
                <a:schemeClr val="dk1"/>
              </a:solidFill>
              <a:effectLst/>
              <a:latin typeface="+mn-lt"/>
              <a:ea typeface="+mn-ea"/>
              <a:cs typeface="+mn-cs"/>
            </a:rPr>
            <a:t>債務負担行為に基づく支出予定額、</a:t>
          </a:r>
          <a:r>
            <a:rPr kumimoji="1" lang="ja-JP" altLang="ja-JP" sz="1100">
              <a:solidFill>
                <a:schemeClr val="dk1"/>
              </a:solidFill>
              <a:effectLst/>
              <a:latin typeface="+mn-lt"/>
              <a:ea typeface="+mn-ea"/>
              <a:cs typeface="+mn-cs"/>
            </a:rPr>
            <a:t>公営企業</a:t>
          </a:r>
          <a:r>
            <a:rPr kumimoji="1" lang="ja-JP" altLang="en-US" sz="1100">
              <a:solidFill>
                <a:schemeClr val="dk1"/>
              </a:solidFill>
              <a:effectLst/>
              <a:latin typeface="+mn-lt"/>
              <a:ea typeface="+mn-ea"/>
              <a:cs typeface="+mn-cs"/>
            </a:rPr>
            <a:t>債等</a:t>
          </a:r>
          <a:r>
            <a:rPr kumimoji="1" lang="ja-JP" altLang="ja-JP" sz="1100">
              <a:solidFill>
                <a:schemeClr val="dk1"/>
              </a:solidFill>
              <a:effectLst/>
              <a:latin typeface="+mn-lt"/>
              <a:ea typeface="+mn-ea"/>
              <a:cs typeface="+mn-cs"/>
            </a:rPr>
            <a:t>繰入見込額</a:t>
          </a:r>
          <a:r>
            <a:rPr kumimoji="1" lang="ja-JP" altLang="en-US" sz="1100">
              <a:solidFill>
                <a:schemeClr val="dk1"/>
              </a:solidFill>
              <a:effectLst/>
              <a:latin typeface="+mn-lt"/>
              <a:ea typeface="+mn-ea"/>
              <a:cs typeface="+mn-cs"/>
            </a:rPr>
            <a:t>、組合等負担等見込額</a:t>
          </a:r>
          <a:r>
            <a:rPr kumimoji="1" lang="ja-JP" altLang="ja-JP" sz="1100">
              <a:solidFill>
                <a:schemeClr val="dk1"/>
              </a:solidFill>
              <a:effectLst/>
              <a:latin typeface="+mn-lt"/>
              <a:ea typeface="+mn-ea"/>
              <a:cs typeface="+mn-cs"/>
            </a:rPr>
            <a:t>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さらに、</a:t>
          </a:r>
          <a:r>
            <a:rPr kumimoji="1" lang="ja-JP" altLang="ja-JP" sz="1100">
              <a:solidFill>
                <a:schemeClr val="dk1"/>
              </a:solidFill>
              <a:effectLst/>
              <a:latin typeface="+mn-lt"/>
              <a:ea typeface="+mn-ea"/>
              <a:cs typeface="+mn-cs"/>
            </a:rPr>
            <a:t>充当可能財源等は、充当可能特定歳入</a:t>
          </a:r>
          <a:r>
            <a:rPr kumimoji="1" lang="ja-JP" altLang="en-US" sz="1100">
              <a:solidFill>
                <a:schemeClr val="dk1"/>
              </a:solidFill>
              <a:effectLst/>
              <a:latin typeface="+mn-lt"/>
              <a:ea typeface="+mn-ea"/>
              <a:cs typeface="+mn-cs"/>
            </a:rPr>
            <a:t>は増加したものの、</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した。このため、将来負担比率の分子が前年度よりも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人口減少等により市税が減少する一方で扶助費が増え続け、慢性的な財源不足が続いている</a:t>
          </a:r>
          <a:r>
            <a:rPr lang="ja-JP" altLang="en-US" sz="1100">
              <a:solidFill>
                <a:schemeClr val="dk1"/>
              </a:solidFill>
              <a:effectLst/>
              <a:latin typeface="+mn-ea"/>
              <a:ea typeface="+mn-ea"/>
              <a:cs typeface="+mn-cs"/>
            </a:rPr>
            <a:t>が前年度繰越金を積極的に積み立てたことにより基金全体として</a:t>
          </a:r>
          <a:r>
            <a:rPr lang="ja-JP"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約</a:t>
          </a:r>
          <a:r>
            <a:rPr kumimoji="1" lang="ja-JP" altLang="en-US" sz="1100">
              <a:solidFill>
                <a:schemeClr val="dk1"/>
              </a:solidFill>
              <a:effectLst/>
              <a:latin typeface="+mn-ea"/>
              <a:ea typeface="+mn-ea"/>
              <a:cs typeface="+mn-cs"/>
            </a:rPr>
            <a:t>８２００万</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増と</a:t>
          </a:r>
          <a:r>
            <a:rPr kumimoji="1" lang="ja-JP" altLang="ja-JP" sz="1100">
              <a:solidFill>
                <a:schemeClr val="dk1"/>
              </a:solidFill>
              <a:effectLst/>
              <a:latin typeface="+mn-ea"/>
              <a:ea typeface="+mn-ea"/>
              <a:cs typeface="+mn-cs"/>
            </a:rPr>
            <a:t>なった。</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歳出削減に向けた事業の見直しを行い、積立てることのできる財源を少しでも確保していく</a:t>
          </a:r>
          <a:r>
            <a:rPr lang="ja-JP" altLang="en-US" sz="11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清掃工場建設基金：清掃工場の建設に関する事業</a:t>
          </a:r>
          <a:endParaRPr lang="ja-JP" altLang="ja-JP" sz="1400">
            <a:effectLst/>
          </a:endParaRPr>
        </a:p>
        <a:p>
          <a:r>
            <a:rPr kumimoji="1" lang="ja-JP" altLang="ja-JP" sz="1100">
              <a:solidFill>
                <a:schemeClr val="dk1"/>
              </a:solidFill>
              <a:effectLst/>
              <a:latin typeface="+mn-lt"/>
              <a:ea typeface="+mn-ea"/>
              <a:cs typeface="+mn-cs"/>
            </a:rPr>
            <a:t>　文化施設整備基金：文化施設の整備を推進する事業</a:t>
          </a:r>
          <a:endParaRPr lang="ja-JP" altLang="ja-JP" sz="1400">
            <a:effectLst/>
          </a:endParaRPr>
        </a:p>
        <a:p>
          <a:r>
            <a:rPr kumimoji="1" lang="ja-JP" altLang="ja-JP" sz="1100">
              <a:solidFill>
                <a:schemeClr val="dk1"/>
              </a:solidFill>
              <a:effectLst/>
              <a:latin typeface="+mn-lt"/>
              <a:ea typeface="+mn-ea"/>
              <a:cs typeface="+mn-cs"/>
            </a:rPr>
            <a:t>　社会福祉事業基金：社会福祉施設の整備や福祉の増進を推進する事業</a:t>
          </a:r>
          <a:endParaRPr lang="ja-JP" altLang="ja-JP" sz="1400">
            <a:effectLst/>
          </a:endParaRPr>
        </a:p>
        <a:p>
          <a:r>
            <a:rPr kumimoji="1" lang="ja-JP" altLang="ja-JP" sz="1100">
              <a:solidFill>
                <a:schemeClr val="dk1"/>
              </a:solidFill>
              <a:effectLst/>
              <a:latin typeface="+mn-lt"/>
              <a:ea typeface="+mn-ea"/>
              <a:cs typeface="+mn-cs"/>
            </a:rPr>
            <a:t>　緑の基金：良好な自然環境を保全し、緑と市民生活の調和を推進</a:t>
          </a:r>
          <a:endParaRPr lang="ja-JP" altLang="ja-JP" sz="1400">
            <a:effectLst/>
          </a:endParaRPr>
        </a:p>
        <a:p>
          <a:r>
            <a:rPr kumimoji="1" lang="ja-JP" altLang="ja-JP" sz="1100">
              <a:solidFill>
                <a:schemeClr val="dk1"/>
              </a:solidFill>
              <a:effectLst/>
              <a:latin typeface="+mn-lt"/>
              <a:ea typeface="+mn-ea"/>
              <a:cs typeface="+mn-cs"/>
            </a:rPr>
            <a:t>　めるへん文庫基金：子どもたちが創作活動に親しみを持ち、豊かな感性を育むことを目的に設置された「めるへん文庫」を推進する事業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清掃工場建設基金：新クリーンセンター整備事業に</a:t>
          </a:r>
          <a:r>
            <a:rPr kumimoji="1" lang="ja-JP" altLang="en-US" sz="1100">
              <a:solidFill>
                <a:schemeClr val="dk1"/>
              </a:solidFill>
              <a:effectLst/>
              <a:latin typeface="+mn-lt"/>
              <a:ea typeface="+mn-ea"/>
              <a:cs typeface="+mn-cs"/>
            </a:rPr>
            <a:t>充当した</a:t>
          </a:r>
          <a:r>
            <a:rPr kumimoji="1" lang="ja-JP" altLang="ja-JP" sz="1100">
              <a:solidFill>
                <a:schemeClr val="dk1"/>
              </a:solidFill>
              <a:effectLst/>
              <a:latin typeface="+mn-lt"/>
              <a:ea typeface="+mn-ea"/>
              <a:cs typeface="+mn-cs"/>
            </a:rPr>
            <a:t>ことによ</a:t>
          </a:r>
          <a:r>
            <a:rPr kumimoji="1" lang="ja-JP" altLang="en-US" sz="1100">
              <a:solidFill>
                <a:schemeClr val="dk1"/>
              </a:solidFill>
              <a:effectLst/>
              <a:latin typeface="+mn-lt"/>
              <a:ea typeface="+mn-ea"/>
              <a:cs typeface="+mn-cs"/>
            </a:rPr>
            <a:t>り約１億２千万円の減額</a:t>
          </a:r>
          <a:endParaRPr lang="ja-JP" altLang="ja-JP" sz="1400">
            <a:effectLst/>
          </a:endParaRPr>
        </a:p>
        <a:p>
          <a:r>
            <a:rPr kumimoji="1" lang="ja-JP" altLang="ja-JP" sz="1100">
              <a:solidFill>
                <a:schemeClr val="dk1"/>
              </a:solidFill>
              <a:effectLst/>
              <a:latin typeface="+mn-lt"/>
              <a:ea typeface="+mn-ea"/>
              <a:cs typeface="+mn-cs"/>
            </a:rPr>
            <a:t>　文化施設整備基金：文化施設整備に向けた積み立て及び寄附金によ</a:t>
          </a:r>
          <a:r>
            <a:rPr kumimoji="1" lang="ja-JP" altLang="en-US" sz="1100">
              <a:solidFill>
                <a:schemeClr val="dk1"/>
              </a:solidFill>
              <a:effectLst/>
              <a:latin typeface="+mn-lt"/>
              <a:ea typeface="+mn-ea"/>
              <a:cs typeface="+mn-cs"/>
            </a:rPr>
            <a:t>り約１００万円の</a:t>
          </a:r>
          <a:r>
            <a:rPr kumimoji="1" lang="ja-JP" altLang="ja-JP" sz="1100">
              <a:solidFill>
                <a:schemeClr val="dk1"/>
              </a:solidFill>
              <a:effectLst/>
              <a:latin typeface="+mn-lt"/>
              <a:ea typeface="+mn-ea"/>
              <a:cs typeface="+mn-cs"/>
            </a:rPr>
            <a:t>増額</a:t>
          </a:r>
          <a:endParaRPr lang="ja-JP" altLang="ja-JP" sz="1400">
            <a:effectLst/>
          </a:endParaRPr>
        </a:p>
        <a:p>
          <a:r>
            <a:rPr kumimoji="1" lang="ja-JP" altLang="ja-JP" sz="1100">
              <a:solidFill>
                <a:schemeClr val="dk1"/>
              </a:solidFill>
              <a:effectLst/>
              <a:latin typeface="+mn-lt"/>
              <a:ea typeface="+mn-ea"/>
              <a:cs typeface="+mn-cs"/>
            </a:rPr>
            <a:t>　社会福祉事業基金：寄附金によ</a:t>
          </a:r>
          <a:r>
            <a:rPr kumimoji="1" lang="ja-JP" altLang="en-US" sz="1100">
              <a:solidFill>
                <a:schemeClr val="dk1"/>
              </a:solidFill>
              <a:effectLst/>
              <a:latin typeface="+mn-lt"/>
              <a:ea typeface="+mn-ea"/>
              <a:cs typeface="+mn-cs"/>
            </a:rPr>
            <a:t>り１００万円の</a:t>
          </a:r>
          <a:r>
            <a:rPr kumimoji="1" lang="ja-JP" altLang="ja-JP" sz="1100">
              <a:solidFill>
                <a:schemeClr val="dk1"/>
              </a:solidFill>
              <a:effectLst/>
              <a:latin typeface="+mn-lt"/>
              <a:ea typeface="+mn-ea"/>
              <a:cs typeface="+mn-cs"/>
            </a:rPr>
            <a:t>増額</a:t>
          </a:r>
          <a:endParaRPr lang="ja-JP" altLang="ja-JP" sz="1400">
            <a:effectLst/>
          </a:endParaRPr>
        </a:p>
        <a:p>
          <a:r>
            <a:rPr kumimoji="1" lang="ja-JP" altLang="ja-JP" sz="1100">
              <a:solidFill>
                <a:schemeClr val="dk1"/>
              </a:solidFill>
              <a:effectLst/>
              <a:latin typeface="+mn-lt"/>
              <a:ea typeface="+mn-ea"/>
              <a:cs typeface="+mn-cs"/>
            </a:rPr>
            <a:t>　緑の基金：</a:t>
          </a:r>
          <a:r>
            <a:rPr kumimoji="1" lang="ja-JP" altLang="en-US" sz="1100">
              <a:solidFill>
                <a:schemeClr val="dk1"/>
              </a:solidFill>
              <a:effectLst/>
              <a:latin typeface="+mn-lt"/>
              <a:ea typeface="+mn-ea"/>
              <a:cs typeface="+mn-cs"/>
            </a:rPr>
            <a:t>五本松公園や市民の森の用地取得費に充当したことにより７００万円の減額</a:t>
          </a:r>
          <a:endParaRPr lang="ja-JP" altLang="ja-JP" sz="1400">
            <a:effectLst/>
          </a:endParaRPr>
        </a:p>
        <a:p>
          <a:r>
            <a:rPr kumimoji="1" lang="ja-JP" altLang="ja-JP" sz="1100">
              <a:solidFill>
                <a:schemeClr val="dk1"/>
              </a:solidFill>
              <a:effectLst/>
              <a:latin typeface="+mn-lt"/>
              <a:ea typeface="+mn-ea"/>
              <a:cs typeface="+mn-cs"/>
            </a:rPr>
            <a:t>　めるへん文庫基金：</a:t>
          </a:r>
          <a:r>
            <a:rPr kumimoji="1" lang="ja-JP" altLang="en-US" sz="1100">
              <a:solidFill>
                <a:schemeClr val="dk1"/>
              </a:solidFill>
              <a:effectLst/>
              <a:latin typeface="+mn-lt"/>
              <a:ea typeface="+mn-ea"/>
              <a:cs typeface="+mn-cs"/>
            </a:rPr>
            <a:t>前年度と同額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清掃工場建設基金：</a:t>
          </a:r>
          <a:r>
            <a:rPr kumimoji="1" lang="ja-JP" altLang="en-US" sz="1100">
              <a:solidFill>
                <a:schemeClr val="dk1"/>
              </a:solidFill>
              <a:effectLst/>
              <a:latin typeface="+mn-lt"/>
              <a:ea typeface="+mn-ea"/>
              <a:cs typeface="+mn-cs"/>
            </a:rPr>
            <a:t>廃棄物処理施設の周期的な更新</a:t>
          </a:r>
          <a:r>
            <a:rPr kumimoji="1" lang="ja-JP" altLang="ja-JP" sz="1100">
              <a:solidFill>
                <a:schemeClr val="dk1"/>
              </a:solidFill>
              <a:effectLst/>
              <a:latin typeface="+mn-lt"/>
              <a:ea typeface="+mn-ea"/>
              <a:cs typeface="+mn-cs"/>
            </a:rPr>
            <a:t>に向けて、積立てていくことを予定</a:t>
          </a:r>
          <a:endParaRPr lang="ja-JP" altLang="ja-JP" sz="1400">
            <a:effectLst/>
          </a:endParaRPr>
        </a:p>
        <a:p>
          <a:r>
            <a:rPr kumimoji="1" lang="ja-JP" altLang="ja-JP" sz="1100">
              <a:solidFill>
                <a:schemeClr val="dk1"/>
              </a:solidFill>
              <a:effectLst/>
              <a:latin typeface="+mn-lt"/>
              <a:ea typeface="+mn-ea"/>
              <a:cs typeface="+mn-cs"/>
            </a:rPr>
            <a:t>　文化施設整備基金：寄附金などによる積立て予定</a:t>
          </a:r>
          <a:endParaRPr lang="ja-JP" altLang="ja-JP" sz="1400">
            <a:effectLst/>
          </a:endParaRPr>
        </a:p>
        <a:p>
          <a:r>
            <a:rPr kumimoji="1" lang="ja-JP" altLang="ja-JP" sz="1100">
              <a:solidFill>
                <a:schemeClr val="dk1"/>
              </a:solidFill>
              <a:effectLst/>
              <a:latin typeface="+mn-lt"/>
              <a:ea typeface="+mn-ea"/>
              <a:cs typeface="+mn-cs"/>
            </a:rPr>
            <a:t>　社会福祉事業基金：寄附金などによる積立て予定</a:t>
          </a:r>
          <a:endParaRPr lang="ja-JP" altLang="ja-JP" sz="1400">
            <a:effectLst/>
          </a:endParaRPr>
        </a:p>
        <a:p>
          <a:r>
            <a:rPr kumimoji="1" lang="ja-JP" altLang="ja-JP" sz="1100">
              <a:solidFill>
                <a:schemeClr val="dk1"/>
              </a:solidFill>
              <a:effectLst/>
              <a:latin typeface="+mn-lt"/>
              <a:ea typeface="+mn-ea"/>
              <a:cs typeface="+mn-cs"/>
            </a:rPr>
            <a:t>　緑の基金：寄附金などによる積立て予定</a:t>
          </a:r>
          <a:endParaRPr lang="ja-JP" altLang="ja-JP" sz="1400">
            <a:effectLst/>
          </a:endParaRPr>
        </a:p>
        <a:p>
          <a:r>
            <a:rPr kumimoji="1" lang="ja-JP" altLang="ja-JP" sz="1100">
              <a:solidFill>
                <a:schemeClr val="dk1"/>
              </a:solidFill>
              <a:effectLst/>
              <a:latin typeface="+mn-lt"/>
              <a:ea typeface="+mn-ea"/>
              <a:cs typeface="+mn-cs"/>
            </a:rPr>
            <a:t>　めるへん文庫基金：寄附金などによる積立て予定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前年度繰越金を積極的に積み立てたことにより約２億２千万円増加した。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eaLnBrk="1" fontAlgn="auto" latinLnBrk="0" hangingPunct="1"/>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昨年度に引き続き、</a:t>
          </a:r>
          <a:r>
            <a:rPr lang="ja-JP" altLang="ja-JP" sz="1100">
              <a:solidFill>
                <a:schemeClr val="dk1"/>
              </a:solidFill>
              <a:effectLst/>
              <a:latin typeface="+mn-ea"/>
              <a:ea typeface="+mn-ea"/>
              <a:cs typeface="+mn-cs"/>
            </a:rPr>
            <a:t>歳出削減に</a:t>
          </a:r>
          <a:r>
            <a:rPr lang="ja-JP" altLang="ja-JP" sz="1100">
              <a:solidFill>
                <a:schemeClr val="dk1"/>
              </a:solidFill>
              <a:effectLst/>
              <a:latin typeface="+mn-lt"/>
              <a:ea typeface="+mn-ea"/>
              <a:cs typeface="+mn-cs"/>
            </a:rPr>
            <a:t>向けた事業の見直しを行う。歳入を増やすため、ふるさと納税の推進や移住定住の促進や企業の誘致等を行う。</a:t>
          </a:r>
          <a:endParaRPr lang="ja-JP" altLang="ja-JP" sz="1400">
            <a:effectLst/>
          </a:endParaRPr>
        </a:p>
        <a:p>
          <a:pPr eaLnBrk="1" fontAlgn="auto" latinLnBrk="0" hangingPunct="1"/>
          <a:r>
            <a:rPr lang="ja-JP" altLang="ja-JP" sz="1100">
              <a:solidFill>
                <a:schemeClr val="dk1"/>
              </a:solidFill>
              <a:effectLst/>
              <a:latin typeface="+mn-lt"/>
              <a:ea typeface="+mn-ea"/>
              <a:cs typeface="+mn-cs"/>
            </a:rPr>
            <a:t>　財政調整基金の残高は、</a:t>
          </a:r>
          <a:r>
            <a:rPr lang="ja-JP" altLang="en-US" sz="1100">
              <a:solidFill>
                <a:schemeClr val="dk1"/>
              </a:solidFill>
              <a:effectLst/>
              <a:latin typeface="+mn-lt"/>
              <a:ea typeface="+mn-ea"/>
              <a:cs typeface="+mn-cs"/>
            </a:rPr>
            <a:t>標準財政規模の１０％を確保することを目標としている。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ここ</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年間、</a:t>
          </a:r>
          <a:r>
            <a:rPr kumimoji="1" lang="ja-JP" altLang="en-US" sz="1100">
              <a:solidFill>
                <a:schemeClr val="dk1"/>
              </a:solidFill>
              <a:effectLst/>
              <a:latin typeface="+mn-ea"/>
              <a:ea typeface="+mn-ea"/>
              <a:cs typeface="+mn-cs"/>
            </a:rPr>
            <a:t>ほぼ</a:t>
          </a:r>
          <a:r>
            <a:rPr kumimoji="1" lang="ja-JP" altLang="ja-JP" sz="1100">
              <a:solidFill>
                <a:schemeClr val="dk1"/>
              </a:solidFill>
              <a:effectLst/>
              <a:latin typeface="+mn-ea"/>
              <a:ea typeface="+mn-ea"/>
              <a:cs typeface="+mn-cs"/>
            </a:rPr>
            <a:t>同額で推移している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地方債の償還計画を踏まえ、</a:t>
          </a:r>
          <a:r>
            <a:rPr lang="ja-JP" altLang="ja-JP" sz="1100">
              <a:solidFill>
                <a:schemeClr val="dk1"/>
              </a:solidFill>
              <a:effectLst/>
              <a:latin typeface="+mn-lt"/>
              <a:ea typeface="+mn-ea"/>
              <a:cs typeface="+mn-cs"/>
            </a:rPr>
            <a:t>積立てることのできる財源を少しでも確保していく。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他の類似団体より市税収入の割合が高いため</a:t>
          </a:r>
          <a:r>
            <a:rPr kumimoji="1" lang="en-US" altLang="ja-JP" sz="1100">
              <a:solidFill>
                <a:schemeClr val="dk1"/>
              </a:solidFill>
              <a:effectLst/>
              <a:latin typeface="+mn-ea"/>
              <a:ea typeface="+mn-ea"/>
              <a:cs typeface="+mn-cs"/>
            </a:rPr>
            <a:t>0.81</a:t>
          </a:r>
          <a:r>
            <a:rPr kumimoji="1" lang="ja-JP" altLang="ja-JP" sz="1100">
              <a:solidFill>
                <a:schemeClr val="dk1"/>
              </a:solidFill>
              <a:effectLst/>
              <a:latin typeface="+mn-lt"/>
              <a:ea typeface="+mn-ea"/>
              <a:cs typeface="+mn-cs"/>
            </a:rPr>
            <a:t>と平均を上回っている。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の市税収入総額は、前年度より減少傾向にある。今後は、高齢化等による所得の減少から、個人市民税の減少が見込まれるため、若い世代の定住化策を進め長期的に安定した税収の確保やその他財源の確保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地方税は減額となったものの、地方交付税や地方消費税交付金</a:t>
          </a:r>
          <a:r>
            <a:rPr kumimoji="1" lang="ja-JP" altLang="en-US" sz="1100" baseline="0">
              <a:solidFill>
                <a:schemeClr val="dk1"/>
              </a:solidFill>
              <a:effectLst/>
              <a:latin typeface="+mn-lt"/>
              <a:ea typeface="+mn-ea"/>
              <a:cs typeface="+mn-cs"/>
            </a:rPr>
            <a:t>、株式譲渡所得割交付金</a:t>
          </a:r>
          <a:r>
            <a:rPr kumimoji="1" lang="ja-JP" altLang="ja-JP" sz="1100">
              <a:solidFill>
                <a:schemeClr val="dk1"/>
              </a:solidFill>
              <a:effectLst/>
              <a:latin typeface="+mn-lt"/>
              <a:ea typeface="+mn-ea"/>
              <a:cs typeface="+mn-cs"/>
            </a:rPr>
            <a:t>など歳入の増に伴い、経常収支比率は</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改善した。今後、定住化策の実施による歳入の確保や、行政改革への取り組みを通じて経常的経費の削減に努め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160274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1295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62</xdr:row>
      <xdr:rowOff>160274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37084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8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63</xdr:row>
      <xdr:rowOff>61214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384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他の類似団体、全国市町村平均を下回っている。人件費は、前年度よりやや</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のは、会計年度任用職員制度への移行に伴う</a:t>
          </a:r>
          <a:r>
            <a:rPr kumimoji="1" lang="ja-JP" altLang="ja-JP" sz="1100">
              <a:solidFill>
                <a:schemeClr val="dk1"/>
              </a:solidFill>
              <a:effectLst/>
              <a:latin typeface="+mn-lt"/>
              <a:ea typeface="+mn-ea"/>
              <a:cs typeface="+mn-cs"/>
            </a:rPr>
            <a:t>もの</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今後も引続き定員管理適正化計画に基づき、</a:t>
          </a:r>
          <a:r>
            <a:rPr kumimoji="1" lang="ja-JP" altLang="en-US" sz="1100">
              <a:solidFill>
                <a:schemeClr val="dk1"/>
              </a:solidFill>
              <a:effectLst/>
              <a:latin typeface="+mn-lt"/>
              <a:ea typeface="+mn-ea"/>
              <a:cs typeface="+mn-cs"/>
            </a:rPr>
            <a:t>適切な人員配置に努める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会計年度任用職員制度へ移行</a:t>
          </a:r>
          <a:r>
            <a:rPr kumimoji="1" lang="ja-JP" altLang="ja-JP" sz="1100">
              <a:solidFill>
                <a:schemeClr val="dk1"/>
              </a:solidFill>
              <a:effectLst/>
              <a:latin typeface="+mn-lt"/>
              <a:ea typeface="+mn-ea"/>
              <a:cs typeface="+mn-cs"/>
            </a:rPr>
            <a:t>したことなどにより減額となった。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162347</xdr:rowOff>
    </xdr:from>
    <xdr:to>
      <xdr:col>23</xdr:col>
      <xdr:colOff>133350</xdr:colOff>
      <xdr:row>84</xdr:row>
      <xdr:rowOff>72676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2697"/>
          <a:ext cx="838200" cy="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156173</xdr:rowOff>
    </xdr:from>
    <xdr:to>
      <xdr:col>19</xdr:col>
      <xdr:colOff>133350</xdr:colOff>
      <xdr:row>83</xdr:row>
      <xdr:rowOff>162347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86523"/>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156173</xdr:rowOff>
    </xdr:from>
    <xdr:to>
      <xdr:col>15</xdr:col>
      <xdr:colOff>82550</xdr:colOff>
      <xdr:row>84</xdr:row>
      <xdr:rowOff>20777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86523"/>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20777</xdr:rowOff>
    </xdr:from>
    <xdr:to>
      <xdr:col>11</xdr:col>
      <xdr:colOff>31750</xdr:colOff>
      <xdr:row>84</xdr:row>
      <xdr:rowOff>61677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22577"/>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21876</xdr:rowOff>
    </xdr:from>
    <xdr:to>
      <xdr:col>23</xdr:col>
      <xdr:colOff>184150</xdr:colOff>
      <xdr:row>84</xdr:row>
      <xdr:rowOff>123476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38403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111547</xdr:rowOff>
    </xdr:from>
    <xdr:to>
      <xdr:col>19</xdr:col>
      <xdr:colOff>184150</xdr:colOff>
      <xdr:row>84</xdr:row>
      <xdr:rowOff>41697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51874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105373</xdr:rowOff>
    </xdr:from>
    <xdr:to>
      <xdr:col>15</xdr:col>
      <xdr:colOff>133350</xdr:colOff>
      <xdr:row>84</xdr:row>
      <xdr:rowOff>35523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45700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141427</xdr:rowOff>
    </xdr:from>
    <xdr:to>
      <xdr:col>11</xdr:col>
      <xdr:colOff>82550</xdr:colOff>
      <xdr:row>84</xdr:row>
      <xdr:rowOff>71577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56354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10877</xdr:rowOff>
    </xdr:from>
    <xdr:to>
      <xdr:col>7</xdr:col>
      <xdr:colOff>31750</xdr:colOff>
      <xdr:row>84</xdr:row>
      <xdr:rowOff>112477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97254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月から給料を</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月から平成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月まで</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月から</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カットしている。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また、平成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月にそれまで使用していた市独自の給料表の給料額を加重平均で約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％引き下げた上で、国と同じ給料表へ移行している。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また、近年では職員の退職により大学卒及び高校卒の経験年数区分の寄与率が引き下がったことにより減少している。</a:t>
          </a:r>
          <a:endParaRPr lang="ja-JP" altLang="ja-JP" sz="11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67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911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lt"/>
              <a:ea typeface="+mn-ea"/>
              <a:cs typeface="+mn-cs"/>
            </a:rPr>
            <a:t>人当たりの職員数は、職員数がピークを</a:t>
          </a:r>
          <a:r>
            <a:rPr kumimoji="1" lang="ja-JP" altLang="ja-JP" sz="1100">
              <a:solidFill>
                <a:schemeClr val="dk1"/>
              </a:solidFill>
              <a:effectLst/>
              <a:latin typeface="+mn-ea"/>
              <a:ea typeface="+mn-ea"/>
              <a:cs typeface="+mn-cs"/>
            </a:rPr>
            <a:t>迎えた平成</a:t>
          </a:r>
          <a:r>
            <a:rPr kumimoji="1" lang="en-US" altLang="ja-JP" sz="1100">
              <a:solidFill>
                <a:schemeClr val="dk1"/>
              </a:solidFill>
              <a:effectLst/>
              <a:latin typeface="+mn-ea"/>
              <a:ea typeface="+mn-ea"/>
              <a:cs typeface="+mn-cs"/>
            </a:rPr>
            <a:t>9</a:t>
          </a:r>
          <a:r>
            <a:rPr kumimoji="1" lang="ja-JP" altLang="ja-JP" sz="1100">
              <a:solidFill>
                <a:schemeClr val="dk1"/>
              </a:solidFill>
              <a:effectLst/>
              <a:latin typeface="+mn-ea"/>
              <a:ea typeface="+mn-ea"/>
              <a:cs typeface="+mn-cs"/>
            </a:rPr>
            <a:t>年以降</a:t>
          </a:r>
          <a:r>
            <a:rPr kumimoji="1" lang="ja-JP" altLang="ja-JP" sz="1100">
              <a:solidFill>
                <a:schemeClr val="dk1"/>
              </a:solidFill>
              <a:effectLst/>
              <a:latin typeface="+mn-lt"/>
              <a:ea typeface="+mn-ea"/>
              <a:cs typeface="+mn-cs"/>
            </a:rPr>
            <a:t>、定員管理適正化計画を策定し削減を進めてきた結果、全国平均、千葉県平均を下回っている。今後は、新型コロナウイルス感染症対策を契機に広がる「新しい生活様式」への対応、行政サービスのデジタル化といった社会変化をふまえ、現行の職員数を維持することを基本とし、多様な任用形態の活用、事業の見直しや公民連携の推進などによ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157056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7690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147003</xdr:rowOff>
    </xdr:from>
    <xdr:to>
      <xdr:col>77</xdr:col>
      <xdr:colOff>44450</xdr:colOff>
      <xdr:row>62</xdr:row>
      <xdr:rowOff>153035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7769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153035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155046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7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122783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96203</xdr:rowOff>
    </xdr:from>
    <xdr:to>
      <xdr:col>77</xdr:col>
      <xdr:colOff>95250</xdr:colOff>
      <xdr:row>63</xdr:row>
      <xdr:rowOff>26353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36530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42562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34519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104246</xdr:rowOff>
    </xdr:from>
    <xdr:to>
      <xdr:col>64</xdr:col>
      <xdr:colOff>152400</xdr:colOff>
      <xdr:row>63</xdr:row>
      <xdr:rowOff>34396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44573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実質公債費比率が</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上がったのは、前年度と比較して</a:t>
          </a:r>
          <a:r>
            <a:rPr kumimoji="1" lang="ja-JP" altLang="en-US" sz="1100">
              <a:solidFill>
                <a:schemeClr val="dk1"/>
              </a:solidFill>
              <a:effectLst/>
              <a:latin typeface="+mn-lt"/>
              <a:ea typeface="+mn-ea"/>
              <a:cs typeface="+mn-cs"/>
            </a:rPr>
            <a:t>事業費補正により算入された公債費や密度補正により基準財政需要額に算入された元利償還金及び準元利償還金の額が減少し</a:t>
          </a:r>
          <a:r>
            <a:rPr kumimoji="1" lang="ja-JP" altLang="ja-JP" sz="1100" u="none">
              <a:solidFill>
                <a:schemeClr val="dk1"/>
              </a:solidFill>
              <a:effectLst/>
              <a:latin typeface="+mn-lt"/>
              <a:ea typeface="+mn-ea"/>
              <a:cs typeface="+mn-cs"/>
            </a:rPr>
            <a:t>、算入公債費等の額が減少した事で、分母よりも分子の伸び率が大きくなった事が主な要因である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38</xdr:row>
      <xdr:rowOff>148167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5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846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充当可能財源が将来負担額を上回っているため、将来負担比率はマイナスとなり表記されていない。今後も</a:t>
          </a:r>
          <a:r>
            <a:rPr kumimoji="1" lang="ja-JP" altLang="en-US" sz="1100">
              <a:solidFill>
                <a:schemeClr val="dk1"/>
              </a:solidFill>
              <a:effectLst/>
              <a:latin typeface="+mn-lt"/>
              <a:ea typeface="+mn-ea"/>
              <a:cs typeface="+mn-cs"/>
            </a:rPr>
            <a:t>地方債現在高</a:t>
          </a:r>
          <a:r>
            <a:rPr kumimoji="1" lang="ja-JP" altLang="ja-JP" sz="1100">
              <a:solidFill>
                <a:schemeClr val="dk1"/>
              </a:solidFill>
              <a:effectLst/>
              <a:latin typeface="+mn-lt"/>
              <a:ea typeface="+mn-ea"/>
              <a:cs typeface="+mn-cs"/>
            </a:rPr>
            <a:t>の抑制に努め、引き続き低い水準を維持していく。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平均年齢が高く、また他の類似団体に比べ、予算規模が小さいことに加え、直営の福祉施設が多いため、経常収支比率の人件費分は高くなっている。今後も給与水準の適正化に取り組むとともに、人件費総額の圧縮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66040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2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xdr:rowOff>
    </xdr:from>
    <xdr:to>
      <xdr:col>11</xdr:col>
      <xdr:colOff>60325</xdr:colOff>
      <xdr:row>40</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他の類似団体と比較すると物件費に係る経常収支比率はやや減少傾向にあるもの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依然高い水準にある。今後、人件費削減のための業務委託などにより委託料の増加が予想されるが、委託内容を精査し、全体として歳出を削減できるように努めていく。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78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7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129722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784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87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前年度に対し、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他の類似団体に比べると扶助費に係る経常収支比率は低く推移している。私立保育園委託料、児童手当、障害者自立支援給付費、生活保護扶助費のうち医療扶助費・生活扶助費が上位を占めている。今後も財政の健全化を進めるため資格審査や給付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199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55</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74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116115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09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への繰出金がその他の主な支出を占めている。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下水道事業における地方公営企業法の適用</a:t>
          </a:r>
          <a:r>
            <a:rPr kumimoji="1" lang="ja-JP" altLang="en-US" sz="1100">
              <a:solidFill>
                <a:schemeClr val="dk1"/>
              </a:solidFill>
              <a:effectLst/>
              <a:latin typeface="+mn-lt"/>
              <a:ea typeface="+mn-ea"/>
              <a:cs typeface="+mn-cs"/>
            </a:rPr>
            <a:t>や国民健康保険事業</a:t>
          </a:r>
          <a:r>
            <a:rPr kumimoji="1" lang="ja-JP" altLang="ja-JP" sz="1100">
              <a:solidFill>
                <a:schemeClr val="dk1"/>
              </a:solidFill>
              <a:effectLst/>
              <a:latin typeface="+mn-lt"/>
              <a:ea typeface="+mn-ea"/>
              <a:cs typeface="+mn-cs"/>
            </a:rPr>
            <a:t>特別会計繰出金</a:t>
          </a:r>
          <a:r>
            <a:rPr kumimoji="1" lang="ja-JP" altLang="en-US" sz="1100">
              <a:solidFill>
                <a:schemeClr val="dk1"/>
              </a:solidFill>
              <a:effectLst/>
              <a:latin typeface="+mn-lt"/>
              <a:ea typeface="+mn-ea"/>
              <a:cs typeface="+mn-cs"/>
            </a:rPr>
            <a:t>などの減少に</a:t>
          </a:r>
          <a:r>
            <a:rPr kumimoji="1" lang="ja-JP" altLang="ja-JP" sz="1100">
              <a:solidFill>
                <a:schemeClr val="dk1"/>
              </a:solidFill>
              <a:effectLst/>
              <a:latin typeface="+mn-lt"/>
              <a:ea typeface="+mn-ea"/>
              <a:cs typeface="+mn-cs"/>
            </a:rPr>
            <a:t>伴い</a:t>
          </a:r>
          <a:r>
            <a:rPr kumimoji="1" lang="ja-JP" altLang="en-US" sz="1100">
              <a:solidFill>
                <a:schemeClr val="dk1"/>
              </a:solidFill>
              <a:effectLst/>
              <a:latin typeface="+mn-lt"/>
              <a:ea typeface="+mn-ea"/>
              <a:cs typeface="+mn-cs"/>
            </a:rPr>
            <a:t>、前年度に比べ減</a:t>
          </a:r>
          <a:r>
            <a:rPr kumimoji="1" lang="ja-JP" altLang="ja-JP" sz="1100">
              <a:solidFill>
                <a:schemeClr val="dk1"/>
              </a:solidFill>
              <a:effectLst/>
              <a:latin typeface="+mn-lt"/>
              <a:ea typeface="+mn-ea"/>
              <a:cs typeface="+mn-cs"/>
            </a:rPr>
            <a:t>額となっている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今後も引き続き給付等の適正化を図り、赤字</a:t>
          </a:r>
          <a:r>
            <a:rPr kumimoji="1" lang="ja-JP" altLang="en-US" sz="1100">
              <a:solidFill>
                <a:schemeClr val="dk1"/>
              </a:solidFill>
              <a:effectLst/>
              <a:latin typeface="+mn-lt"/>
              <a:ea typeface="+mn-ea"/>
              <a:cs typeface="+mn-cs"/>
            </a:rPr>
            <a:t>補填</a:t>
          </a:r>
          <a:r>
            <a:rPr kumimoji="1" lang="ja-JP" altLang="ja-JP" sz="1100">
              <a:solidFill>
                <a:schemeClr val="dk1"/>
              </a:solidFill>
              <a:effectLst/>
              <a:latin typeface="+mn-lt"/>
              <a:ea typeface="+mn-ea"/>
              <a:cs typeface="+mn-cs"/>
            </a:rPr>
            <a:t>に係る繰出金が発生しないように努めるとともに、より一層繰出金の精査を行い、抑制を図る。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170543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969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170543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83457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補助金等検討委員会による補助金審査の仕組みにより</a:t>
          </a:r>
          <a:r>
            <a:rPr kumimoji="1" lang="ja-JP" altLang="ja-JP" sz="1100">
              <a:solidFill>
                <a:schemeClr val="dk1"/>
              </a:solidFill>
              <a:effectLst/>
              <a:latin typeface="+mn-ea"/>
              <a:ea typeface="+mn-ea"/>
              <a:cs typeface="+mn-cs"/>
            </a:rPr>
            <a:t>補助交付金は適正な水準に保たれている。補助費等に係る経常収支比率は</a:t>
          </a:r>
          <a:r>
            <a:rPr kumimoji="1" lang="en-US" altLang="ja-JP" sz="1100">
              <a:solidFill>
                <a:schemeClr val="dk1"/>
              </a:solidFill>
              <a:effectLst/>
              <a:latin typeface="+mn-ea"/>
              <a:ea typeface="+mn-ea"/>
              <a:cs typeface="+mn-cs"/>
            </a:rPr>
            <a:t>5.9</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と他の類似団体と比べても低い水準にあり、今後も現在の水準を維持していく。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経常収支比率が</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％増</a:t>
          </a:r>
          <a:r>
            <a:rPr kumimoji="1" lang="ja-JP" altLang="en-US" sz="1100">
              <a:solidFill>
                <a:schemeClr val="dk1"/>
              </a:solidFill>
              <a:effectLst/>
              <a:latin typeface="+mn-lt"/>
              <a:ea typeface="+mn-ea"/>
              <a:cs typeface="+mn-cs"/>
            </a:rPr>
            <a:t>加した要因は、下水道事業における地方公営企業法の適用によるものである。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5842</xdr:rowOff>
    </xdr:from>
    <xdr:to>
      <xdr:col>82</xdr:col>
      <xdr:colOff>107950</xdr:colOff>
      <xdr:row>33</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636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xdr:rowOff>
    </xdr:from>
    <xdr:to>
      <xdr:col>78</xdr:col>
      <xdr:colOff>69850</xdr:colOff>
      <xdr:row>33</xdr:row>
      <xdr:rowOff>78994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663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60706</xdr:rowOff>
    </xdr:from>
    <xdr:to>
      <xdr:col>73</xdr:col>
      <xdr:colOff>180975</xdr:colOff>
      <xdr:row>33</xdr:row>
      <xdr:rowOff>78994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718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60706</xdr:rowOff>
    </xdr:from>
    <xdr:to>
      <xdr:col>69</xdr:col>
      <xdr:colOff>92075</xdr:colOff>
      <xdr:row>33</xdr:row>
      <xdr:rowOff>60706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18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101346</xdr:rowOff>
    </xdr:from>
    <xdr:to>
      <xdr:col>82</xdr:col>
      <xdr:colOff>158750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117873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126492</xdr:rowOff>
    </xdr:from>
    <xdr:to>
      <xdr:col>78</xdr:col>
      <xdr:colOff>120650</xdr:colOff>
      <xdr:row>33</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66819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9906</xdr:rowOff>
    </xdr:from>
    <xdr:to>
      <xdr:col>69</xdr:col>
      <xdr:colOff>142875</xdr:colOff>
      <xdr:row>33</xdr:row>
      <xdr:rowOff>111506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121683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9906</xdr:rowOff>
    </xdr:from>
    <xdr:to>
      <xdr:col>65</xdr:col>
      <xdr:colOff>53975</xdr:colOff>
      <xdr:row>33</xdr:row>
      <xdr:rowOff>111506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121683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適切な事業の</a:t>
          </a:r>
          <a:r>
            <a:rPr kumimoji="1" lang="ja-JP" altLang="en-US" sz="1100">
              <a:solidFill>
                <a:schemeClr val="dk1"/>
              </a:solidFill>
              <a:effectLst/>
              <a:latin typeface="+mn-lt"/>
              <a:ea typeface="+mn-ea"/>
              <a:cs typeface="+mn-cs"/>
            </a:rPr>
            <a:t>採択</a:t>
          </a:r>
          <a:r>
            <a:rPr kumimoji="1" lang="ja-JP" altLang="ja-JP" sz="1100">
              <a:solidFill>
                <a:schemeClr val="dk1"/>
              </a:solidFill>
              <a:effectLst/>
              <a:latin typeface="+mn-lt"/>
              <a:ea typeface="+mn-ea"/>
              <a:cs typeface="+mn-cs"/>
            </a:rPr>
            <a:t>・実施により、公債費に係る経常収支比率は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132443</xdr:rowOff>
    </xdr:from>
    <xdr:to>
      <xdr:col>24</xdr:col>
      <xdr:colOff>25400</xdr:colOff>
      <xdr:row>76</xdr:row>
      <xdr:rowOff>154214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62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121557</xdr:rowOff>
    </xdr:from>
    <xdr:to>
      <xdr:col>19</xdr:col>
      <xdr:colOff>187325</xdr:colOff>
      <xdr:row>76</xdr:row>
      <xdr:rowOff>154214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151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121557</xdr:rowOff>
    </xdr:from>
    <xdr:to>
      <xdr:col>15</xdr:col>
      <xdr:colOff>98425</xdr:colOff>
      <xdr:row>76</xdr:row>
      <xdr:rowOff>132443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76</xdr:row>
      <xdr:rowOff>132443</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81643</xdr:rowOff>
    </xdr:from>
    <xdr:to>
      <xdr:col>24</xdr:col>
      <xdr:colOff>76200</xdr:colOff>
      <xdr:row>77</xdr:row>
      <xdr:rowOff>11793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98170</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103414</xdr:rowOff>
    </xdr:from>
    <xdr:to>
      <xdr:col>20</xdr:col>
      <xdr:colOff>38100</xdr:colOff>
      <xdr:row>77</xdr:row>
      <xdr:rowOff>33564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43742</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9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70757</xdr:rowOff>
    </xdr:from>
    <xdr:to>
      <xdr:col>15</xdr:col>
      <xdr:colOff>149225</xdr:colOff>
      <xdr:row>77</xdr:row>
      <xdr:rowOff>907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81643</xdr:rowOff>
    </xdr:from>
    <xdr:to>
      <xdr:col>11</xdr:col>
      <xdr:colOff>60325</xdr:colOff>
      <xdr:row>77</xdr:row>
      <xdr:rowOff>11793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21970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経常収支比率から見ると、人件費や物件費の占める割合が高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支出額から見</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が増額となっている。今後も経常収支比率の改善に向けて計画的に経常的な歳出総額を削減するとともに、今まで以上に歳入の確保を図ることにより財務体質の改善を進めていく。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324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39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157480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31750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115548</xdr:rowOff>
    </xdr:from>
    <xdr:to>
      <xdr:col>29</xdr:col>
      <xdr:colOff>127000</xdr:colOff>
      <xdr:row>16</xdr:row>
      <xdr:rowOff>126423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6373"/>
          <a:ext cx="6477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100232</xdr:rowOff>
    </xdr:from>
    <xdr:to>
      <xdr:col>26</xdr:col>
      <xdr:colOff>50800</xdr:colOff>
      <xdr:row>16</xdr:row>
      <xdr:rowOff>126423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91057"/>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57419</xdr:rowOff>
    </xdr:from>
    <xdr:to>
      <xdr:col>22</xdr:col>
      <xdr:colOff>114300</xdr:colOff>
      <xdr:row>16</xdr:row>
      <xdr:rowOff>100232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48244"/>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38967</xdr:rowOff>
    </xdr:from>
    <xdr:to>
      <xdr:col>18</xdr:col>
      <xdr:colOff>177800</xdr:colOff>
      <xdr:row>16</xdr:row>
      <xdr:rowOff>57419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29792"/>
          <a:ext cx="698500" cy="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64748</xdr:rowOff>
    </xdr:from>
    <xdr:to>
      <xdr:col>29</xdr:col>
      <xdr:colOff>177800</xdr:colOff>
      <xdr:row>16</xdr:row>
      <xdr:rowOff>166348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75623</xdr:rowOff>
    </xdr:from>
    <xdr:to>
      <xdr:col>26</xdr:col>
      <xdr:colOff>101600</xdr:colOff>
      <xdr:row>17</xdr:row>
      <xdr:rowOff>5773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5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49432</xdr:rowOff>
    </xdr:from>
    <xdr:to>
      <xdr:col>22</xdr:col>
      <xdr:colOff>165100</xdr:colOff>
      <xdr:row>16</xdr:row>
      <xdr:rowOff>151032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135809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2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6619</xdr:rowOff>
    </xdr:from>
    <xdr:to>
      <xdr:col>19</xdr:col>
      <xdr:colOff>38100</xdr:colOff>
      <xdr:row>16</xdr:row>
      <xdr:rowOff>108219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118396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159617</xdr:rowOff>
    </xdr:from>
    <xdr:to>
      <xdr:col>15</xdr:col>
      <xdr:colOff>101600</xdr:colOff>
      <xdr:row>16</xdr:row>
      <xdr:rowOff>89767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241620</xdr:rowOff>
    </xdr:from>
    <xdr:to>
      <xdr:col>29</xdr:col>
      <xdr:colOff>127000</xdr:colOff>
      <xdr:row>35</xdr:row>
      <xdr:rowOff>341426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1970"/>
          <a:ext cx="647700" cy="99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341426</xdr:rowOff>
    </xdr:from>
    <xdr:to>
      <xdr:col>26</xdr:col>
      <xdr:colOff>50800</xdr:colOff>
      <xdr:row>36</xdr:row>
      <xdr:rowOff>11009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51776"/>
          <a:ext cx="698500" cy="1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334935</xdr:rowOff>
    </xdr:from>
    <xdr:to>
      <xdr:col>22</xdr:col>
      <xdr:colOff>114300</xdr:colOff>
      <xdr:row>36</xdr:row>
      <xdr:rowOff>11009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5285"/>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305445</xdr:rowOff>
    </xdr:from>
    <xdr:to>
      <xdr:col>18</xdr:col>
      <xdr:colOff>177800</xdr:colOff>
      <xdr:row>35</xdr:row>
      <xdr:rowOff>334935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157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190820</xdr:rowOff>
    </xdr:from>
    <xdr:to>
      <xdr:col>29</xdr:col>
      <xdr:colOff>177800</xdr:colOff>
      <xdr:row>35</xdr:row>
      <xdr:rowOff>292420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162897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290626</xdr:rowOff>
    </xdr:from>
    <xdr:to>
      <xdr:col>26</xdr:col>
      <xdr:colOff>101600</xdr:colOff>
      <xdr:row>36</xdr:row>
      <xdr:rowOff>49326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34103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303109</xdr:rowOff>
    </xdr:from>
    <xdr:to>
      <xdr:col>22</xdr:col>
      <xdr:colOff>165100</xdr:colOff>
      <xdr:row>36</xdr:row>
      <xdr:rowOff>61809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46586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284135</xdr:rowOff>
    </xdr:from>
    <xdr:to>
      <xdr:col>19</xdr:col>
      <xdr:colOff>38100</xdr:colOff>
      <xdr:row>36</xdr:row>
      <xdr:rowOff>42835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27612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8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254645</xdr:rowOff>
    </xdr:from>
    <xdr:to>
      <xdr:col>15</xdr:col>
      <xdr:colOff>101600</xdr:colOff>
      <xdr:row>36</xdr:row>
      <xdr:rowOff>13345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341022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77264</xdr:rowOff>
    </xdr:from>
    <xdr:to>
      <xdr:col>24</xdr:col>
      <xdr:colOff>63500</xdr:colOff>
      <xdr:row>34</xdr:row>
      <xdr:rowOff>160931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06564"/>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129356</xdr:rowOff>
    </xdr:from>
    <xdr:to>
      <xdr:col>19</xdr:col>
      <xdr:colOff>177800</xdr:colOff>
      <xdr:row>34</xdr:row>
      <xdr:rowOff>160931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958656"/>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92637</xdr:rowOff>
    </xdr:from>
    <xdr:to>
      <xdr:col>15</xdr:col>
      <xdr:colOff>50800</xdr:colOff>
      <xdr:row>34</xdr:row>
      <xdr:rowOff>129356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21937"/>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92637</xdr:rowOff>
    </xdr:from>
    <xdr:to>
      <xdr:col>10</xdr:col>
      <xdr:colOff>114300</xdr:colOff>
      <xdr:row>34</xdr:row>
      <xdr:rowOff>95695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21937"/>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26464</xdr:rowOff>
    </xdr:from>
    <xdr:to>
      <xdr:col>24</xdr:col>
      <xdr:colOff>114300</xdr:colOff>
      <xdr:row>34</xdr:row>
      <xdr:rowOff>128064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49341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110131</xdr:rowOff>
    </xdr:from>
    <xdr:to>
      <xdr:col>20</xdr:col>
      <xdr:colOff>38100</xdr:colOff>
      <xdr:row>35</xdr:row>
      <xdr:rowOff>40281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56808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78556</xdr:rowOff>
    </xdr:from>
    <xdr:to>
      <xdr:col>15</xdr:col>
      <xdr:colOff>101600</xdr:colOff>
      <xdr:row>35</xdr:row>
      <xdr:rowOff>8706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25233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68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41837</xdr:rowOff>
    </xdr:from>
    <xdr:to>
      <xdr:col>10</xdr:col>
      <xdr:colOff>165100</xdr:colOff>
      <xdr:row>34</xdr:row>
      <xdr:rowOff>143437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159964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6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44895</xdr:rowOff>
    </xdr:from>
    <xdr:to>
      <xdr:col>6</xdr:col>
      <xdr:colOff>38100</xdr:colOff>
      <xdr:row>34</xdr:row>
      <xdr:rowOff>146495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163022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47955</xdr:rowOff>
    </xdr:from>
    <xdr:to>
      <xdr:col>24</xdr:col>
      <xdr:colOff>63500</xdr:colOff>
      <xdr:row>56</xdr:row>
      <xdr:rowOff>91313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9155"/>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91313</xdr:rowOff>
    </xdr:from>
    <xdr:to>
      <xdr:col>19</xdr:col>
      <xdr:colOff>177800</xdr:colOff>
      <xdr:row>56</xdr:row>
      <xdr:rowOff>122098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9251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85103</xdr:rowOff>
    </xdr:from>
    <xdr:to>
      <xdr:col>15</xdr:col>
      <xdr:colOff>50800</xdr:colOff>
      <xdr:row>56</xdr:row>
      <xdr:rowOff>122098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8630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2083</xdr:rowOff>
    </xdr:from>
    <xdr:to>
      <xdr:col>10</xdr:col>
      <xdr:colOff>114300</xdr:colOff>
      <xdr:row>56</xdr:row>
      <xdr:rowOff>85103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03283"/>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168605</xdr:rowOff>
    </xdr:from>
    <xdr:to>
      <xdr:col>24</xdr:col>
      <xdr:colOff>114300</xdr:colOff>
      <xdr:row>56</xdr:row>
      <xdr:rowOff>98755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147032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40513</xdr:rowOff>
    </xdr:from>
    <xdr:to>
      <xdr:col>20</xdr:col>
      <xdr:colOff>38100</xdr:colOff>
      <xdr:row>56</xdr:row>
      <xdr:rowOff>142113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133240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71298</xdr:rowOff>
    </xdr:from>
    <xdr:to>
      <xdr:col>15</xdr:col>
      <xdr:colOff>101600</xdr:colOff>
      <xdr:row>57</xdr:row>
      <xdr:rowOff>1448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164025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34303</xdr:rowOff>
    </xdr:from>
    <xdr:to>
      <xdr:col>10</xdr:col>
      <xdr:colOff>165100</xdr:colOff>
      <xdr:row>56</xdr:row>
      <xdr:rowOff>135903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152430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122733</xdr:rowOff>
    </xdr:from>
    <xdr:to>
      <xdr:col>6</xdr:col>
      <xdr:colOff>38100</xdr:colOff>
      <xdr:row>56</xdr:row>
      <xdr:rowOff>52883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69410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91618</xdr:rowOff>
    </xdr:from>
    <xdr:to>
      <xdr:col>24</xdr:col>
      <xdr:colOff>63500</xdr:colOff>
      <xdr:row>78</xdr:row>
      <xdr:rowOff>96876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471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91618</xdr:rowOff>
    </xdr:from>
    <xdr:to>
      <xdr:col>19</xdr:col>
      <xdr:colOff>177800</xdr:colOff>
      <xdr:row>78</xdr:row>
      <xdr:rowOff>97637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4718"/>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94895</xdr:rowOff>
    </xdr:from>
    <xdr:to>
      <xdr:col>15</xdr:col>
      <xdr:colOff>50800</xdr:colOff>
      <xdr:row>78</xdr:row>
      <xdr:rowOff>97637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6799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94895</xdr:rowOff>
    </xdr:from>
    <xdr:to>
      <xdr:col>10</xdr:col>
      <xdr:colOff>114300</xdr:colOff>
      <xdr:row>78</xdr:row>
      <xdr:rowOff>105639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799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46076</xdr:rowOff>
    </xdr:from>
    <xdr:to>
      <xdr:col>24</xdr:col>
      <xdr:colOff>114300</xdr:colOff>
      <xdr:row>78</xdr:row>
      <xdr:rowOff>147676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132453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40818</xdr:rowOff>
    </xdr:from>
    <xdr:to>
      <xdr:col>20</xdr:col>
      <xdr:colOff>38100</xdr:colOff>
      <xdr:row>78</xdr:row>
      <xdr:rowOff>142418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133545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46837</xdr:rowOff>
    </xdr:from>
    <xdr:to>
      <xdr:col>15</xdr:col>
      <xdr:colOff>101600</xdr:colOff>
      <xdr:row>78</xdr:row>
      <xdr:rowOff>148437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139564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44095</xdr:rowOff>
    </xdr:from>
    <xdr:to>
      <xdr:col>10</xdr:col>
      <xdr:colOff>165100</xdr:colOff>
      <xdr:row>78</xdr:row>
      <xdr:rowOff>145695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54839</xdr:rowOff>
    </xdr:from>
    <xdr:to>
      <xdr:col>6</xdr:col>
      <xdr:colOff>38100</xdr:colOff>
      <xdr:row>78</xdr:row>
      <xdr:rowOff>156439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147566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35433</xdr:rowOff>
    </xdr:from>
    <xdr:to>
      <xdr:col>24</xdr:col>
      <xdr:colOff>63500</xdr:colOff>
      <xdr:row>97</xdr:row>
      <xdr:rowOff>71983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6083"/>
          <a:ext cx="838200" cy="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71983</xdr:rowOff>
    </xdr:from>
    <xdr:to>
      <xdr:col>19</xdr:col>
      <xdr:colOff>177800</xdr:colOff>
      <xdr:row>97</xdr:row>
      <xdr:rowOff>151385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02633"/>
          <a:ext cx="8890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151385</xdr:rowOff>
    </xdr:from>
    <xdr:to>
      <xdr:col>15</xdr:col>
      <xdr:colOff>50800</xdr:colOff>
      <xdr:row>98</xdr:row>
      <xdr:rowOff>15430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2035"/>
          <a:ext cx="8890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15430</xdr:rowOff>
    </xdr:from>
    <xdr:to>
      <xdr:col>10</xdr:col>
      <xdr:colOff>114300</xdr:colOff>
      <xdr:row>98</xdr:row>
      <xdr:rowOff>72441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7530"/>
          <a:ext cx="889000" cy="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156083</xdr:rowOff>
    </xdr:from>
    <xdr:to>
      <xdr:col>24</xdr:col>
      <xdr:colOff>114300</xdr:colOff>
      <xdr:row>97</xdr:row>
      <xdr:rowOff>86233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134510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21183</xdr:rowOff>
    </xdr:from>
    <xdr:to>
      <xdr:col>20</xdr:col>
      <xdr:colOff>38100</xdr:colOff>
      <xdr:row>97</xdr:row>
      <xdr:rowOff>122783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100585</xdr:rowOff>
    </xdr:from>
    <xdr:to>
      <xdr:col>15</xdr:col>
      <xdr:colOff>101600</xdr:colOff>
      <xdr:row>98</xdr:row>
      <xdr:rowOff>30735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136080</xdr:rowOff>
    </xdr:from>
    <xdr:to>
      <xdr:col>10</xdr:col>
      <xdr:colOff>165100</xdr:colOff>
      <xdr:row>98</xdr:row>
      <xdr:rowOff>66230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57357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21641</xdr:rowOff>
    </xdr:from>
    <xdr:to>
      <xdr:col>6</xdr:col>
      <xdr:colOff>38100</xdr:colOff>
      <xdr:row>98</xdr:row>
      <xdr:rowOff>123241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114368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145285</xdr:rowOff>
    </xdr:from>
    <xdr:to>
      <xdr:col>55</xdr:col>
      <xdr:colOff>0</xdr:colOff>
      <xdr:row>38</xdr:row>
      <xdr:rowOff>118006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03135"/>
          <a:ext cx="838200" cy="8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118006</xdr:rowOff>
    </xdr:from>
    <xdr:to>
      <xdr:col>50</xdr:col>
      <xdr:colOff>114300</xdr:colOff>
      <xdr:row>38</xdr:row>
      <xdr:rowOff>121488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633106"/>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114966</xdr:rowOff>
    </xdr:from>
    <xdr:to>
      <xdr:col>45</xdr:col>
      <xdr:colOff>177800</xdr:colOff>
      <xdr:row>38</xdr:row>
      <xdr:rowOff>121488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630066"/>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114966</xdr:rowOff>
    </xdr:from>
    <xdr:to>
      <xdr:col>41</xdr:col>
      <xdr:colOff>50800</xdr:colOff>
      <xdr:row>38</xdr:row>
      <xdr:rowOff>115613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3006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94485</xdr:rowOff>
    </xdr:from>
    <xdr:to>
      <xdr:col>55</xdr:col>
      <xdr:colOff>50800</xdr:colOff>
      <xdr:row>34</xdr:row>
      <xdr:rowOff>24635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9412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6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67206</xdr:rowOff>
    </xdr:from>
    <xdr:to>
      <xdr:col>50</xdr:col>
      <xdr:colOff>165100</xdr:colOff>
      <xdr:row>38</xdr:row>
      <xdr:rowOff>168806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159933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70688</xdr:rowOff>
    </xdr:from>
    <xdr:to>
      <xdr:col>46</xdr:col>
      <xdr:colOff>38100</xdr:colOff>
      <xdr:row>39</xdr:row>
      <xdr:rowOff>838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163415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7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64166</xdr:rowOff>
    </xdr:from>
    <xdr:to>
      <xdr:col>41</xdr:col>
      <xdr:colOff>101600</xdr:colOff>
      <xdr:row>38</xdr:row>
      <xdr:rowOff>165766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156893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64813</xdr:rowOff>
    </xdr:from>
    <xdr:to>
      <xdr:col>36</xdr:col>
      <xdr:colOff>165100</xdr:colOff>
      <xdr:row>38</xdr:row>
      <xdr:rowOff>166413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157540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65139</xdr:rowOff>
    </xdr:from>
    <xdr:to>
      <xdr:col>55</xdr:col>
      <xdr:colOff>0</xdr:colOff>
      <xdr:row>58</xdr:row>
      <xdr:rowOff>108169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09239"/>
          <a:ext cx="8382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69764</xdr:rowOff>
    </xdr:from>
    <xdr:to>
      <xdr:col>50</xdr:col>
      <xdr:colOff>114300</xdr:colOff>
      <xdr:row>58</xdr:row>
      <xdr:rowOff>108169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1386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69764</xdr:rowOff>
    </xdr:from>
    <xdr:to>
      <xdr:col>45</xdr:col>
      <xdr:colOff>177800</xdr:colOff>
      <xdr:row>58</xdr:row>
      <xdr:rowOff>92509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13864"/>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171048</xdr:rowOff>
    </xdr:from>
    <xdr:to>
      <xdr:col>41</xdr:col>
      <xdr:colOff>50800</xdr:colOff>
      <xdr:row>58</xdr:row>
      <xdr:rowOff>92509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43698"/>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14339</xdr:rowOff>
    </xdr:from>
    <xdr:to>
      <xdr:col>55</xdr:col>
      <xdr:colOff>50800</xdr:colOff>
      <xdr:row>58</xdr:row>
      <xdr:rowOff>115939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100716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57369</xdr:rowOff>
    </xdr:from>
    <xdr:to>
      <xdr:col>50</xdr:col>
      <xdr:colOff>165100</xdr:colOff>
      <xdr:row>58</xdr:row>
      <xdr:rowOff>158969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150096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18964</xdr:rowOff>
    </xdr:from>
    <xdr:to>
      <xdr:col>46</xdr:col>
      <xdr:colOff>38100</xdr:colOff>
      <xdr:row>58</xdr:row>
      <xdr:rowOff>120564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111691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41709</xdr:rowOff>
    </xdr:from>
    <xdr:to>
      <xdr:col>41</xdr:col>
      <xdr:colOff>101600</xdr:colOff>
      <xdr:row>58</xdr:row>
      <xdr:rowOff>143309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134436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120248</xdr:rowOff>
    </xdr:from>
    <xdr:to>
      <xdr:col>36</xdr:col>
      <xdr:colOff>165100</xdr:colOff>
      <xdr:row>58</xdr:row>
      <xdr:rowOff>50398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41525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31217</xdr:rowOff>
    </xdr:from>
    <xdr:to>
      <xdr:col>55</xdr:col>
      <xdr:colOff>0</xdr:colOff>
      <xdr:row>79</xdr:row>
      <xdr:rowOff>43726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75767"/>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16497</xdr:rowOff>
    </xdr:from>
    <xdr:to>
      <xdr:col>50</xdr:col>
      <xdr:colOff>114300</xdr:colOff>
      <xdr:row>79</xdr:row>
      <xdr:rowOff>43726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61047"/>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16497</xdr:rowOff>
    </xdr:from>
    <xdr:to>
      <xdr:col>45</xdr:col>
      <xdr:colOff>177800</xdr:colOff>
      <xdr:row>79</xdr:row>
      <xdr:rowOff>23279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6104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10083</xdr:rowOff>
    </xdr:from>
    <xdr:to>
      <xdr:col>41</xdr:col>
      <xdr:colOff>50800</xdr:colOff>
      <xdr:row>79</xdr:row>
      <xdr:rowOff>23279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54633"/>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151867</xdr:rowOff>
    </xdr:from>
    <xdr:to>
      <xdr:col>55</xdr:col>
      <xdr:colOff>50800</xdr:colOff>
      <xdr:row>79</xdr:row>
      <xdr:rowOff>82017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66794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164376</xdr:rowOff>
    </xdr:from>
    <xdr:to>
      <xdr:col>50</xdr:col>
      <xdr:colOff>165100</xdr:colOff>
      <xdr:row>79</xdr:row>
      <xdr:rowOff>94526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85653</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82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137147</xdr:rowOff>
    </xdr:from>
    <xdr:to>
      <xdr:col>46</xdr:col>
      <xdr:colOff>38100</xdr:colOff>
      <xdr:row>79</xdr:row>
      <xdr:rowOff>67297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58424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143929</xdr:rowOff>
    </xdr:from>
    <xdr:to>
      <xdr:col>41</xdr:col>
      <xdr:colOff>101600</xdr:colOff>
      <xdr:row>79</xdr:row>
      <xdr:rowOff>74079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65206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130733</xdr:rowOff>
    </xdr:from>
    <xdr:to>
      <xdr:col>36</xdr:col>
      <xdr:colOff>165100</xdr:colOff>
      <xdr:row>79</xdr:row>
      <xdr:rowOff>60883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52010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122974</xdr:rowOff>
    </xdr:from>
    <xdr:to>
      <xdr:col>55</xdr:col>
      <xdr:colOff>0</xdr:colOff>
      <xdr:row>98</xdr:row>
      <xdr:rowOff>7817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53624"/>
          <a:ext cx="8382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151149</xdr:rowOff>
    </xdr:from>
    <xdr:to>
      <xdr:col>50</xdr:col>
      <xdr:colOff>114300</xdr:colOff>
      <xdr:row>98</xdr:row>
      <xdr:rowOff>7817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81799"/>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151149</xdr:rowOff>
    </xdr:from>
    <xdr:to>
      <xdr:col>45</xdr:col>
      <xdr:colOff>177800</xdr:colOff>
      <xdr:row>98</xdr:row>
      <xdr:rowOff>482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81799"/>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125640</xdr:rowOff>
    </xdr:from>
    <xdr:to>
      <xdr:col>41</xdr:col>
      <xdr:colOff>50800</xdr:colOff>
      <xdr:row>98</xdr:row>
      <xdr:rowOff>482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5629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72174</xdr:rowOff>
    </xdr:from>
    <xdr:to>
      <xdr:col>55</xdr:col>
      <xdr:colOff>50800</xdr:colOff>
      <xdr:row>98</xdr:row>
      <xdr:rowOff>2324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128467</xdr:rowOff>
    </xdr:from>
    <xdr:to>
      <xdr:col>50</xdr:col>
      <xdr:colOff>165100</xdr:colOff>
      <xdr:row>98</xdr:row>
      <xdr:rowOff>58617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100349</xdr:rowOff>
    </xdr:from>
    <xdr:to>
      <xdr:col>46</xdr:col>
      <xdr:colOff>38100</xdr:colOff>
      <xdr:row>98</xdr:row>
      <xdr:rowOff>30499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121132</xdr:rowOff>
    </xdr:from>
    <xdr:to>
      <xdr:col>41</xdr:col>
      <xdr:colOff>101600</xdr:colOff>
      <xdr:row>98</xdr:row>
      <xdr:rowOff>51282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42409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74840</xdr:rowOff>
    </xdr:from>
    <xdr:to>
      <xdr:col>36</xdr:col>
      <xdr:colOff>165100</xdr:colOff>
      <xdr:row>98</xdr:row>
      <xdr:rowOff>4990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167567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18237</xdr:rowOff>
    </xdr:from>
    <xdr:to>
      <xdr:col>85</xdr:col>
      <xdr:colOff>127000</xdr:colOff>
      <xdr:row>39</xdr:row>
      <xdr:rowOff>41402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04787"/>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18237</xdr:rowOff>
    </xdr:from>
    <xdr:to>
      <xdr:col>81</xdr:col>
      <xdr:colOff>50800</xdr:colOff>
      <xdr:row>39</xdr:row>
      <xdr:rowOff>44374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04787"/>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44374</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42164</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162052</xdr:rowOff>
    </xdr:from>
    <xdr:to>
      <xdr:col>85</xdr:col>
      <xdr:colOff>177800</xdr:colOff>
      <xdr:row>39</xdr:row>
      <xdr:rowOff>92202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76979</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138887</xdr:rowOff>
    </xdr:from>
    <xdr:to>
      <xdr:col>81</xdr:col>
      <xdr:colOff>101600</xdr:colOff>
      <xdr:row>39</xdr:row>
      <xdr:rowOff>69037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60164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4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165024</xdr:rowOff>
    </xdr:from>
    <xdr:to>
      <xdr:col>76</xdr:col>
      <xdr:colOff>165100</xdr:colOff>
      <xdr:row>39</xdr:row>
      <xdr:rowOff>95174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86301</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162814</xdr:rowOff>
    </xdr:from>
    <xdr:to>
      <xdr:col>67</xdr:col>
      <xdr:colOff>101600</xdr:colOff>
      <xdr:row>39</xdr:row>
      <xdr:rowOff>92964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84091</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167850</xdr:rowOff>
    </xdr:from>
    <xdr:to>
      <xdr:col>85</xdr:col>
      <xdr:colOff>127000</xdr:colOff>
      <xdr:row>77</xdr:row>
      <xdr:rowOff>6981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98050"/>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6981</xdr:rowOff>
    </xdr:from>
    <xdr:to>
      <xdr:col>81</xdr:col>
      <xdr:colOff>50800</xdr:colOff>
      <xdr:row>77</xdr:row>
      <xdr:rowOff>24126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0863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24126</xdr:rowOff>
    </xdr:from>
    <xdr:to>
      <xdr:col>76</xdr:col>
      <xdr:colOff>114300</xdr:colOff>
      <xdr:row>77</xdr:row>
      <xdr:rowOff>30234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25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30234</xdr:rowOff>
    </xdr:from>
    <xdr:to>
      <xdr:col>71</xdr:col>
      <xdr:colOff>177800</xdr:colOff>
      <xdr:row>77</xdr:row>
      <xdr:rowOff>50448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31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117050</xdr:rowOff>
    </xdr:from>
    <xdr:to>
      <xdr:col>85</xdr:col>
      <xdr:colOff>177800</xdr:colOff>
      <xdr:row>77</xdr:row>
      <xdr:rowOff>47200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95477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127631</xdr:rowOff>
    </xdr:from>
    <xdr:to>
      <xdr:col>81</xdr:col>
      <xdr:colOff>101600</xdr:colOff>
      <xdr:row>77</xdr:row>
      <xdr:rowOff>57781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48908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144776</xdr:rowOff>
    </xdr:from>
    <xdr:to>
      <xdr:col>76</xdr:col>
      <xdr:colOff>165100</xdr:colOff>
      <xdr:row>77</xdr:row>
      <xdr:rowOff>74926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66053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150884</xdr:rowOff>
    </xdr:from>
    <xdr:to>
      <xdr:col>72</xdr:col>
      <xdr:colOff>38100</xdr:colOff>
      <xdr:row>77</xdr:row>
      <xdr:rowOff>81034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72161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171098</xdr:rowOff>
    </xdr:from>
    <xdr:to>
      <xdr:col>67</xdr:col>
      <xdr:colOff>101600</xdr:colOff>
      <xdr:row>77</xdr:row>
      <xdr:rowOff>101248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92375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52169</xdr:rowOff>
    </xdr:from>
    <xdr:to>
      <xdr:col>85</xdr:col>
      <xdr:colOff>127000</xdr:colOff>
      <xdr:row>98</xdr:row>
      <xdr:rowOff>74068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54269"/>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47940</xdr:rowOff>
    </xdr:from>
    <xdr:to>
      <xdr:col>81</xdr:col>
      <xdr:colOff>50800</xdr:colOff>
      <xdr:row>98</xdr:row>
      <xdr:rowOff>52169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5004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47940</xdr:rowOff>
    </xdr:from>
    <xdr:to>
      <xdr:col>76</xdr:col>
      <xdr:colOff>114300</xdr:colOff>
      <xdr:row>98</xdr:row>
      <xdr:rowOff>130967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0040"/>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109936</xdr:rowOff>
    </xdr:from>
    <xdr:to>
      <xdr:col>71</xdr:col>
      <xdr:colOff>177800</xdr:colOff>
      <xdr:row>98</xdr:row>
      <xdr:rowOff>130967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203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23268</xdr:rowOff>
    </xdr:from>
    <xdr:to>
      <xdr:col>85</xdr:col>
      <xdr:colOff>177800</xdr:colOff>
      <xdr:row>98</xdr:row>
      <xdr:rowOff>124868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109645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4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xdr:rowOff>
    </xdr:from>
    <xdr:to>
      <xdr:col>81</xdr:col>
      <xdr:colOff>101600</xdr:colOff>
      <xdr:row>98</xdr:row>
      <xdr:rowOff>102969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94096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168590</xdr:rowOff>
    </xdr:from>
    <xdr:to>
      <xdr:col>76</xdr:col>
      <xdr:colOff>165100</xdr:colOff>
      <xdr:row>98</xdr:row>
      <xdr:rowOff>98740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89867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80167</xdr:rowOff>
    </xdr:from>
    <xdr:to>
      <xdr:col>72</xdr:col>
      <xdr:colOff>38100</xdr:colOff>
      <xdr:row>99</xdr:row>
      <xdr:rowOff>10317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1444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74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59136</xdr:rowOff>
    </xdr:from>
    <xdr:to>
      <xdr:col>67</xdr:col>
      <xdr:colOff>101600</xdr:colOff>
      <xdr:row>98</xdr:row>
      <xdr:rowOff>160736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151863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61214</xdr:rowOff>
    </xdr:from>
    <xdr:to>
      <xdr:col>116</xdr:col>
      <xdr:colOff>63500</xdr:colOff>
      <xdr:row>39</xdr:row>
      <xdr:rowOff>38735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76314"/>
          <a:ext cx="8382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28639</xdr:rowOff>
    </xdr:from>
    <xdr:to>
      <xdr:col>111</xdr:col>
      <xdr:colOff>177800</xdr:colOff>
      <xdr:row>39</xdr:row>
      <xdr:rowOff>38735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1518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28639</xdr:rowOff>
    </xdr:from>
    <xdr:to>
      <xdr:col>107</xdr:col>
      <xdr:colOff>50800</xdr:colOff>
      <xdr:row>39</xdr:row>
      <xdr:rowOff>30544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151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30544</xdr:rowOff>
    </xdr:from>
    <xdr:to>
      <xdr:col>102</xdr:col>
      <xdr:colOff>114300</xdr:colOff>
      <xdr:row>39</xdr:row>
      <xdr:rowOff>33210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709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xdr:rowOff>
    </xdr:from>
    <xdr:to>
      <xdr:col>116</xdr:col>
      <xdr:colOff>114300</xdr:colOff>
      <xdr:row>38</xdr:row>
      <xdr:rowOff>112014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160291</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149289</xdr:rowOff>
    </xdr:from>
    <xdr:to>
      <xdr:col>107</xdr:col>
      <xdr:colOff>101600</xdr:colOff>
      <xdr:row>39</xdr:row>
      <xdr:rowOff>79439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70566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151194</xdr:rowOff>
    </xdr:from>
    <xdr:to>
      <xdr:col>102</xdr:col>
      <xdr:colOff>165100</xdr:colOff>
      <xdr:row>39</xdr:row>
      <xdr:rowOff>81344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72471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153860</xdr:rowOff>
    </xdr:from>
    <xdr:to>
      <xdr:col>98</xdr:col>
      <xdr:colOff>38100</xdr:colOff>
      <xdr:row>39</xdr:row>
      <xdr:rowOff>84010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75137</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26353</xdr:rowOff>
    </xdr:from>
    <xdr:to>
      <xdr:col>116</xdr:col>
      <xdr:colOff>63500</xdr:colOff>
      <xdr:row>59</xdr:row>
      <xdr:rowOff>26429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190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26429</xdr:rowOff>
    </xdr:from>
    <xdr:to>
      <xdr:col>111</xdr:col>
      <xdr:colOff>177800</xdr:colOff>
      <xdr:row>59</xdr:row>
      <xdr:rowOff>26448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419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26448</xdr:rowOff>
    </xdr:from>
    <xdr:to>
      <xdr:col>107</xdr:col>
      <xdr:colOff>50800</xdr:colOff>
      <xdr:row>59</xdr:row>
      <xdr:rowOff>26467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4199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26467</xdr:rowOff>
    </xdr:from>
    <xdr:to>
      <xdr:col>102</xdr:col>
      <xdr:colOff>114300</xdr:colOff>
      <xdr:row>59</xdr:row>
      <xdr:rowOff>26486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4201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147003</xdr:rowOff>
    </xdr:from>
    <xdr:to>
      <xdr:col>116</xdr:col>
      <xdr:colOff>114300</xdr:colOff>
      <xdr:row>59</xdr:row>
      <xdr:rowOff>77153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61930</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147079</xdr:rowOff>
    </xdr:from>
    <xdr:to>
      <xdr:col>112</xdr:col>
      <xdr:colOff>38100</xdr:colOff>
      <xdr:row>59</xdr:row>
      <xdr:rowOff>77229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68356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147098</xdr:rowOff>
    </xdr:from>
    <xdr:to>
      <xdr:col>107</xdr:col>
      <xdr:colOff>101600</xdr:colOff>
      <xdr:row>59</xdr:row>
      <xdr:rowOff>77248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68375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147117</xdr:rowOff>
    </xdr:from>
    <xdr:to>
      <xdr:col>102</xdr:col>
      <xdr:colOff>165100</xdr:colOff>
      <xdr:row>59</xdr:row>
      <xdr:rowOff>77267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68394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147136</xdr:rowOff>
    </xdr:from>
    <xdr:to>
      <xdr:col>98</xdr:col>
      <xdr:colOff>38100</xdr:colOff>
      <xdr:row>59</xdr:row>
      <xdr:rowOff>77286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68413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39382</xdr:rowOff>
    </xdr:from>
    <xdr:to>
      <xdr:col>116</xdr:col>
      <xdr:colOff>63500</xdr:colOff>
      <xdr:row>77</xdr:row>
      <xdr:rowOff>18162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69582"/>
          <a:ext cx="838200" cy="1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39382</xdr:rowOff>
    </xdr:from>
    <xdr:to>
      <xdr:col>111</xdr:col>
      <xdr:colOff>177800</xdr:colOff>
      <xdr:row>76</xdr:row>
      <xdr:rowOff>58395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69582"/>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48337</xdr:rowOff>
    </xdr:from>
    <xdr:to>
      <xdr:col>107</xdr:col>
      <xdr:colOff>50800</xdr:colOff>
      <xdr:row>76</xdr:row>
      <xdr:rowOff>58395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785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48337</xdr:rowOff>
    </xdr:from>
    <xdr:to>
      <xdr:col>102</xdr:col>
      <xdr:colOff>114300</xdr:colOff>
      <xdr:row>76</xdr:row>
      <xdr:rowOff>143929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78537"/>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138812</xdr:rowOff>
    </xdr:from>
    <xdr:to>
      <xdr:col>116</xdr:col>
      <xdr:colOff>114300</xdr:colOff>
      <xdr:row>77</xdr:row>
      <xdr:rowOff>68962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117239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160032</xdr:rowOff>
    </xdr:from>
    <xdr:to>
      <xdr:col>112</xdr:col>
      <xdr:colOff>38100</xdr:colOff>
      <xdr:row>76</xdr:row>
      <xdr:rowOff>90182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81309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7595</xdr:rowOff>
    </xdr:from>
    <xdr:to>
      <xdr:col>107</xdr:col>
      <xdr:colOff>101600</xdr:colOff>
      <xdr:row>76</xdr:row>
      <xdr:rowOff>109195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100322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168987</xdr:rowOff>
    </xdr:from>
    <xdr:to>
      <xdr:col>102</xdr:col>
      <xdr:colOff>165100</xdr:colOff>
      <xdr:row>76</xdr:row>
      <xdr:rowOff>99137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90264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93129</xdr:rowOff>
    </xdr:from>
    <xdr:to>
      <xdr:col>98</xdr:col>
      <xdr:colOff>38100</xdr:colOff>
      <xdr:row>77</xdr:row>
      <xdr:rowOff>23279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人件費は、職員の平均年齢が高いことや直営の福祉施設が多いため、他の類似団体を上回っているが、引続き定員管理適正化計画に基づき、</a:t>
          </a:r>
          <a:r>
            <a:rPr kumimoji="1" lang="ja-JP" altLang="en-US" sz="1100">
              <a:solidFill>
                <a:schemeClr val="dk1"/>
              </a:solidFill>
              <a:effectLst/>
              <a:latin typeface="+mn-lt"/>
              <a:ea typeface="+mn-ea"/>
              <a:cs typeface="+mn-cs"/>
            </a:rPr>
            <a:t>適切な人員配置に努める</a:t>
          </a:r>
          <a:r>
            <a:rPr kumimoji="1" lang="ja-JP" altLang="ja-JP" sz="1100">
              <a:solidFill>
                <a:schemeClr val="dk1"/>
              </a:solidFill>
              <a:effectLst/>
              <a:latin typeface="+mn-lt"/>
              <a:ea typeface="+mn-ea"/>
              <a:cs typeface="+mn-cs"/>
            </a:rPr>
            <a:t>。さらに、</a:t>
          </a:r>
          <a:r>
            <a:rPr kumimoji="1" lang="ja-JP" altLang="ja-JP" sz="1100" u="none">
              <a:solidFill>
                <a:schemeClr val="dk1"/>
              </a:solidFill>
              <a:effectLst/>
              <a:latin typeface="+mn-lt"/>
              <a:ea typeface="+mn-ea"/>
              <a:cs typeface="+mn-cs"/>
            </a:rPr>
            <a:t>物件費は、</a:t>
          </a:r>
          <a:r>
            <a:rPr kumimoji="1" lang="ja-JP" altLang="en-US" sz="1100" u="none">
              <a:solidFill>
                <a:schemeClr val="dk1"/>
              </a:solidFill>
              <a:effectLst/>
              <a:latin typeface="+mn-lt"/>
              <a:ea typeface="+mn-ea"/>
              <a:cs typeface="+mn-cs"/>
            </a:rPr>
            <a:t>会計年度任用職員制度への移行</a:t>
          </a:r>
          <a:r>
            <a:rPr kumimoji="1" lang="ja-JP" altLang="ja-JP" sz="1100" u="none">
              <a:solidFill>
                <a:schemeClr val="dk1"/>
              </a:solidFill>
              <a:effectLst/>
              <a:latin typeface="+mn-lt"/>
              <a:ea typeface="+mn-ea"/>
              <a:cs typeface="+mn-cs"/>
            </a:rPr>
            <a:t>などにより減額となり、類似団体平均を下回った</a:t>
          </a:r>
          <a:r>
            <a:rPr kumimoji="1" lang="ja-JP" altLang="ja-JP" sz="1100">
              <a:solidFill>
                <a:schemeClr val="dk1"/>
              </a:solidFill>
              <a:effectLst/>
              <a:latin typeface="+mn-lt"/>
              <a:ea typeface="+mn-ea"/>
              <a:cs typeface="+mn-cs"/>
            </a:rPr>
            <a:t>。今後は人件費削減のための業務委託</a:t>
          </a:r>
          <a:r>
            <a:rPr kumimoji="1" lang="ja-JP" altLang="en-US" sz="1100">
              <a:solidFill>
                <a:schemeClr val="dk1"/>
              </a:solidFill>
              <a:effectLst/>
              <a:latin typeface="+mn-lt"/>
              <a:ea typeface="+mn-ea"/>
              <a:cs typeface="+mn-cs"/>
            </a:rPr>
            <a:t>等の物件費</a:t>
          </a:r>
          <a:r>
            <a:rPr kumimoji="1" lang="ja-JP" altLang="ja-JP" sz="1100">
              <a:solidFill>
                <a:schemeClr val="dk1"/>
              </a:solidFill>
              <a:effectLst/>
              <a:latin typeface="+mn-lt"/>
              <a:ea typeface="+mn-ea"/>
              <a:cs typeface="+mn-cs"/>
            </a:rPr>
            <a:t>や新クリーンセンターの建設</a:t>
          </a:r>
          <a:r>
            <a:rPr kumimoji="1" lang="ja-JP" altLang="en-US" sz="1100">
              <a:solidFill>
                <a:schemeClr val="dk1"/>
              </a:solidFill>
              <a:effectLst/>
              <a:latin typeface="+mn-lt"/>
              <a:ea typeface="+mn-ea"/>
              <a:cs typeface="+mn-cs"/>
            </a:rPr>
            <a:t>や公共施設等の老朽化対策</a:t>
          </a:r>
          <a:r>
            <a:rPr kumimoji="1" lang="ja-JP" altLang="ja-JP" sz="1100">
              <a:solidFill>
                <a:schemeClr val="dk1"/>
              </a:solidFill>
              <a:effectLst/>
              <a:latin typeface="+mn-lt"/>
              <a:ea typeface="+mn-ea"/>
              <a:cs typeface="+mn-cs"/>
            </a:rPr>
            <a:t>に基づく公債費の増加が予想されるが、物件費の委託内容や地方単独の補助費等を精査し、全体として歳出を削減できるように努めていく。扶助費については、今後も増加していくことが見込まれるが、財政の健全化を進めるため資格審査等の適正化に努めていく。</a:t>
          </a:r>
          <a:r>
            <a:rPr kumimoji="1" lang="ja-JP" altLang="en-US" sz="1100">
              <a:solidFill>
                <a:schemeClr val="dk1"/>
              </a:solidFill>
              <a:effectLst/>
              <a:latin typeface="+mn-lt"/>
              <a:ea typeface="+mn-ea"/>
              <a:cs typeface="+mn-cs"/>
            </a:rPr>
            <a:t>補助費等は、新型コロナウイルス感染症に伴う、特別定額給付金を給付したことにより増加となっている。</a:t>
          </a:r>
          <a:r>
            <a:rPr kumimoji="1" lang="ja-JP" altLang="ja-JP" sz="1100">
              <a:solidFill>
                <a:schemeClr val="dk1"/>
              </a:solidFill>
              <a:effectLst/>
              <a:latin typeface="+mn-lt"/>
              <a:ea typeface="+mn-ea"/>
              <a:cs typeface="+mn-cs"/>
            </a:rPr>
            <a:t>繰出金は、国民健康保険事業特別会計繰出金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や公共下水道事業</a:t>
          </a:r>
          <a:r>
            <a:rPr kumimoji="1" lang="ja-JP" altLang="en-US" sz="1100">
              <a:solidFill>
                <a:schemeClr val="dk1"/>
              </a:solidFill>
              <a:effectLst/>
              <a:latin typeface="+mn-lt"/>
              <a:ea typeface="+mn-ea"/>
              <a:cs typeface="+mn-cs"/>
            </a:rPr>
            <a:t>における地方公営企業法の適用</a:t>
          </a:r>
          <a:r>
            <a:rPr kumimoji="1" lang="ja-JP" altLang="ja-JP" sz="1100">
              <a:solidFill>
                <a:schemeClr val="dk1"/>
              </a:solidFill>
              <a:effectLst/>
              <a:latin typeface="+mn-lt"/>
              <a:ea typeface="+mn-ea"/>
              <a:cs typeface="+mn-cs"/>
            </a:rPr>
            <a:t>に伴い減額となっており、今後も引き続き給付等の適正化を図り、赤字</a:t>
          </a:r>
          <a:r>
            <a:rPr kumimoji="1" lang="ja-JP" altLang="en-US" sz="1100">
              <a:solidFill>
                <a:schemeClr val="dk1"/>
              </a:solidFill>
              <a:effectLst/>
              <a:latin typeface="+mn-lt"/>
              <a:ea typeface="+mn-ea"/>
              <a:cs typeface="+mn-cs"/>
            </a:rPr>
            <a:t>補填</a:t>
          </a:r>
          <a:r>
            <a:rPr kumimoji="1" lang="ja-JP" altLang="ja-JP" sz="1100">
              <a:solidFill>
                <a:schemeClr val="dk1"/>
              </a:solidFill>
              <a:effectLst/>
              <a:latin typeface="+mn-lt"/>
              <a:ea typeface="+mn-ea"/>
              <a:cs typeface="+mn-cs"/>
            </a:rPr>
            <a:t>に係る繰出金が発生しないように努めるとともに、より一層繰出金の精査を行い、抑制を図る。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131,644
129,649
43.15
54,882,790
53,239,295
1,039,951
24,403,044
30,321,016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7874</xdr:rowOff>
    </xdr:from>
    <xdr:to>
      <xdr:col>24</xdr:col>
      <xdr:colOff>63500</xdr:colOff>
      <xdr:row>36</xdr:row>
      <xdr:rowOff>64262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0074"/>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153416</xdr:rowOff>
    </xdr:from>
    <xdr:to>
      <xdr:col>19</xdr:col>
      <xdr:colOff>177800</xdr:colOff>
      <xdr:row>36</xdr:row>
      <xdr:rowOff>64262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41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35</xdr:row>
      <xdr:rowOff>153416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89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2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xdr:rowOff>
    </xdr:from>
    <xdr:to>
      <xdr:col>20</xdr:col>
      <xdr:colOff>38100</xdr:colOff>
      <xdr:row>36</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106189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102616</xdr:rowOff>
    </xdr:from>
    <xdr:to>
      <xdr:col>15</xdr:col>
      <xdr:colOff>101600</xdr:colOff>
      <xdr:row>36</xdr:row>
      <xdr:rowOff>32766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23893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47765</xdr:rowOff>
    </xdr:from>
    <xdr:to>
      <xdr:col>24</xdr:col>
      <xdr:colOff>63500</xdr:colOff>
      <xdr:row>57</xdr:row>
      <xdr:rowOff>125047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134615"/>
          <a:ext cx="838200" cy="7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124963</xdr:rowOff>
    </xdr:from>
    <xdr:to>
      <xdr:col>19</xdr:col>
      <xdr:colOff>177800</xdr:colOff>
      <xdr:row>57</xdr:row>
      <xdr:rowOff>125047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97613"/>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124963</xdr:rowOff>
    </xdr:from>
    <xdr:to>
      <xdr:col>15</xdr:col>
      <xdr:colOff>50800</xdr:colOff>
      <xdr:row>57</xdr:row>
      <xdr:rowOff>154620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7613"/>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93378</xdr:rowOff>
    </xdr:from>
    <xdr:to>
      <xdr:col>10</xdr:col>
      <xdr:colOff>114300</xdr:colOff>
      <xdr:row>57</xdr:row>
      <xdr:rowOff>154620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6602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168415</xdr:rowOff>
    </xdr:from>
    <xdr:to>
      <xdr:col>24</xdr:col>
      <xdr:colOff>114300</xdr:colOff>
      <xdr:row>53</xdr:row>
      <xdr:rowOff>98565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83342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9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74247</xdr:rowOff>
    </xdr:from>
    <xdr:to>
      <xdr:col>20</xdr:col>
      <xdr:colOff>38100</xdr:colOff>
      <xdr:row>58</xdr:row>
      <xdr:rowOff>4397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166974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74163</xdr:rowOff>
    </xdr:from>
    <xdr:to>
      <xdr:col>15</xdr:col>
      <xdr:colOff>101600</xdr:colOff>
      <xdr:row>58</xdr:row>
      <xdr:rowOff>4313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166890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103820</xdr:rowOff>
    </xdr:from>
    <xdr:to>
      <xdr:col>10</xdr:col>
      <xdr:colOff>165100</xdr:colOff>
      <xdr:row>58</xdr:row>
      <xdr:rowOff>33970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42578</xdr:rowOff>
    </xdr:from>
    <xdr:to>
      <xdr:col>6</xdr:col>
      <xdr:colOff>38100</xdr:colOff>
      <xdr:row>57</xdr:row>
      <xdr:rowOff>144178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135305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13463</xdr:rowOff>
    </xdr:from>
    <xdr:to>
      <xdr:col>24</xdr:col>
      <xdr:colOff>63500</xdr:colOff>
      <xdr:row>78</xdr:row>
      <xdr:rowOff>96152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6563"/>
          <a:ext cx="838200" cy="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96152</xdr:rowOff>
    </xdr:from>
    <xdr:to>
      <xdr:col>19</xdr:col>
      <xdr:colOff>177800</xdr:colOff>
      <xdr:row>78</xdr:row>
      <xdr:rowOff>155194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69252"/>
          <a:ext cx="8890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137694</xdr:rowOff>
    </xdr:from>
    <xdr:to>
      <xdr:col>15</xdr:col>
      <xdr:colOff>50800</xdr:colOff>
      <xdr:row>78</xdr:row>
      <xdr:rowOff>155194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1079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137694</xdr:rowOff>
    </xdr:from>
    <xdr:to>
      <xdr:col>10</xdr:col>
      <xdr:colOff>114300</xdr:colOff>
      <xdr:row>79</xdr:row>
      <xdr:rowOff>25946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10794"/>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134113</xdr:rowOff>
    </xdr:from>
    <xdr:to>
      <xdr:col>24</xdr:col>
      <xdr:colOff>114300</xdr:colOff>
      <xdr:row>78</xdr:row>
      <xdr:rowOff>64263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45352</xdr:rowOff>
    </xdr:from>
    <xdr:to>
      <xdr:col>20</xdr:col>
      <xdr:colOff>38100</xdr:colOff>
      <xdr:row>78</xdr:row>
      <xdr:rowOff>146952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138079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1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104394</xdr:rowOff>
    </xdr:from>
    <xdr:to>
      <xdr:col>15</xdr:col>
      <xdr:colOff>101600</xdr:colOff>
      <xdr:row>79</xdr:row>
      <xdr:rowOff>34544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25671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7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86894</xdr:rowOff>
    </xdr:from>
    <xdr:to>
      <xdr:col>10</xdr:col>
      <xdr:colOff>165100</xdr:colOff>
      <xdr:row>79</xdr:row>
      <xdr:rowOff>17044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8171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146596</xdr:rowOff>
    </xdr:from>
    <xdr:to>
      <xdr:col>6</xdr:col>
      <xdr:colOff>38100</xdr:colOff>
      <xdr:row>79</xdr:row>
      <xdr:rowOff>76746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67873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1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97980</xdr:rowOff>
    </xdr:from>
    <xdr:to>
      <xdr:col>24</xdr:col>
      <xdr:colOff>63500</xdr:colOff>
      <xdr:row>97</xdr:row>
      <xdr:rowOff>129344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28630"/>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129344</xdr:rowOff>
    </xdr:from>
    <xdr:to>
      <xdr:col>19</xdr:col>
      <xdr:colOff>177800</xdr:colOff>
      <xdr:row>97</xdr:row>
      <xdr:rowOff>137962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5999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111559</xdr:rowOff>
    </xdr:from>
    <xdr:to>
      <xdr:col>15</xdr:col>
      <xdr:colOff>50800</xdr:colOff>
      <xdr:row>97</xdr:row>
      <xdr:rowOff>137962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4220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60399</xdr:rowOff>
    </xdr:from>
    <xdr:to>
      <xdr:col>10</xdr:col>
      <xdr:colOff>114300</xdr:colOff>
      <xdr:row>97</xdr:row>
      <xdr:rowOff>111559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1049"/>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47180</xdr:rowOff>
    </xdr:from>
    <xdr:to>
      <xdr:col>24</xdr:col>
      <xdr:colOff>114300</xdr:colOff>
      <xdr:row>97</xdr:row>
      <xdr:rowOff>148780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25607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78544</xdr:rowOff>
    </xdr:from>
    <xdr:to>
      <xdr:col>20</xdr:col>
      <xdr:colOff>38100</xdr:colOff>
      <xdr:row>98</xdr:row>
      <xdr:rowOff>8694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171271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87162</xdr:rowOff>
    </xdr:from>
    <xdr:to>
      <xdr:col>15</xdr:col>
      <xdr:colOff>101600</xdr:colOff>
      <xdr:row>98</xdr:row>
      <xdr:rowOff>17312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60759</xdr:rowOff>
    </xdr:from>
    <xdr:to>
      <xdr:col>10</xdr:col>
      <xdr:colOff>165100</xdr:colOff>
      <xdr:row>97</xdr:row>
      <xdr:rowOff>162359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9599</xdr:rowOff>
    </xdr:from>
    <xdr:to>
      <xdr:col>6</xdr:col>
      <xdr:colOff>38100</xdr:colOff>
      <xdr:row>97</xdr:row>
      <xdr:rowOff>111199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102326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61061</xdr:rowOff>
    </xdr:from>
    <xdr:to>
      <xdr:col>55</xdr:col>
      <xdr:colOff>0</xdr:colOff>
      <xdr:row>38</xdr:row>
      <xdr:rowOff>61976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761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61061</xdr:rowOff>
    </xdr:from>
    <xdr:to>
      <xdr:col>50</xdr:col>
      <xdr:colOff>114300</xdr:colOff>
      <xdr:row>38</xdr:row>
      <xdr:rowOff>61976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76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61061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734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60604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734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xdr:rowOff>
    </xdr:from>
    <xdr:to>
      <xdr:col>50</xdr:col>
      <xdr:colOff>165100</xdr:colOff>
      <xdr:row>38</xdr:row>
      <xdr:rowOff>112776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103903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10261</xdr:rowOff>
    </xdr:from>
    <xdr:to>
      <xdr:col>46</xdr:col>
      <xdr:colOff>38100</xdr:colOff>
      <xdr:row>38</xdr:row>
      <xdr:rowOff>111861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102988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xdr:rowOff>
    </xdr:from>
    <xdr:to>
      <xdr:col>36</xdr:col>
      <xdr:colOff>165100</xdr:colOff>
      <xdr:row>38</xdr:row>
      <xdr:rowOff>111404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102531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57118</xdr:rowOff>
    </xdr:from>
    <xdr:to>
      <xdr:col>55</xdr:col>
      <xdr:colOff>0</xdr:colOff>
      <xdr:row>57</xdr:row>
      <xdr:rowOff>63691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829768"/>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61805</xdr:rowOff>
    </xdr:from>
    <xdr:to>
      <xdr:col>50</xdr:col>
      <xdr:colOff>114300</xdr:colOff>
      <xdr:row>57</xdr:row>
      <xdr:rowOff>63691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83445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57061</xdr:rowOff>
    </xdr:from>
    <xdr:to>
      <xdr:col>45</xdr:col>
      <xdr:colOff>177800</xdr:colOff>
      <xdr:row>57</xdr:row>
      <xdr:rowOff>61805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82971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129413</xdr:rowOff>
    </xdr:from>
    <xdr:to>
      <xdr:col>41</xdr:col>
      <xdr:colOff>50800</xdr:colOff>
      <xdr:row>57</xdr:row>
      <xdr:rowOff>57061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730613"/>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6318</xdr:rowOff>
    </xdr:from>
    <xdr:to>
      <xdr:col>55</xdr:col>
      <xdr:colOff>50800</xdr:colOff>
      <xdr:row>57</xdr:row>
      <xdr:rowOff>107918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156195</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5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12891</xdr:rowOff>
    </xdr:from>
    <xdr:to>
      <xdr:col>50</xdr:col>
      <xdr:colOff>165100</xdr:colOff>
      <xdr:row>57</xdr:row>
      <xdr:rowOff>114491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105618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7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11005</xdr:rowOff>
    </xdr:from>
    <xdr:to>
      <xdr:col>46</xdr:col>
      <xdr:colOff>38100</xdr:colOff>
      <xdr:row>57</xdr:row>
      <xdr:rowOff>112605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103732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8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6261</xdr:rowOff>
    </xdr:from>
    <xdr:to>
      <xdr:col>41</xdr:col>
      <xdr:colOff>101600</xdr:colOff>
      <xdr:row>57</xdr:row>
      <xdr:rowOff>107861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98988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8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78613</xdr:rowOff>
    </xdr:from>
    <xdr:to>
      <xdr:col>36</xdr:col>
      <xdr:colOff>165100</xdr:colOff>
      <xdr:row>57</xdr:row>
      <xdr:rowOff>8763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25290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4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31147</xdr:rowOff>
    </xdr:from>
    <xdr:to>
      <xdr:col>55</xdr:col>
      <xdr:colOff>0</xdr:colOff>
      <xdr:row>79</xdr:row>
      <xdr:rowOff>46349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7569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46349</xdr:rowOff>
    </xdr:from>
    <xdr:to>
      <xdr:col>50</xdr:col>
      <xdr:colOff>114300</xdr:colOff>
      <xdr:row>79</xdr:row>
      <xdr:rowOff>57012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90899"/>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56017</xdr:rowOff>
    </xdr:from>
    <xdr:to>
      <xdr:col>45</xdr:col>
      <xdr:colOff>177800</xdr:colOff>
      <xdr:row>79</xdr:row>
      <xdr:rowOff>57012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00567"/>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54792</xdr:rowOff>
    </xdr:from>
    <xdr:to>
      <xdr:col>41</xdr:col>
      <xdr:colOff>50800</xdr:colOff>
      <xdr:row>79</xdr:row>
      <xdr:rowOff>56017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99342"/>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151797</xdr:rowOff>
    </xdr:from>
    <xdr:to>
      <xdr:col>55</xdr:col>
      <xdr:colOff>50800</xdr:colOff>
      <xdr:row>79</xdr:row>
      <xdr:rowOff>81947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66724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166999</xdr:rowOff>
    </xdr:from>
    <xdr:to>
      <xdr:col>50</xdr:col>
      <xdr:colOff>165100</xdr:colOff>
      <xdr:row>79</xdr:row>
      <xdr:rowOff>97149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88276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6212</xdr:rowOff>
    </xdr:from>
    <xdr:to>
      <xdr:col>46</xdr:col>
      <xdr:colOff>38100</xdr:colOff>
      <xdr:row>79</xdr:row>
      <xdr:rowOff>107812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98939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5217</xdr:rowOff>
    </xdr:from>
    <xdr:to>
      <xdr:col>41</xdr:col>
      <xdr:colOff>101600</xdr:colOff>
      <xdr:row>79</xdr:row>
      <xdr:rowOff>106817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97944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4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3992</xdr:rowOff>
    </xdr:from>
    <xdr:to>
      <xdr:col>36</xdr:col>
      <xdr:colOff>165100</xdr:colOff>
      <xdr:row>79</xdr:row>
      <xdr:rowOff>105592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96719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34773</xdr:rowOff>
    </xdr:from>
    <xdr:to>
      <xdr:col>55</xdr:col>
      <xdr:colOff>0</xdr:colOff>
      <xdr:row>98</xdr:row>
      <xdr:rowOff>55339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36873"/>
          <a:ext cx="8382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47537</xdr:rowOff>
    </xdr:from>
    <xdr:to>
      <xdr:col>50</xdr:col>
      <xdr:colOff>114300</xdr:colOff>
      <xdr:row>98</xdr:row>
      <xdr:rowOff>55339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49637"/>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41517</xdr:rowOff>
    </xdr:from>
    <xdr:to>
      <xdr:col>45</xdr:col>
      <xdr:colOff>177800</xdr:colOff>
      <xdr:row>98</xdr:row>
      <xdr:rowOff>47537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4361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36906</xdr:rowOff>
    </xdr:from>
    <xdr:to>
      <xdr:col>41</xdr:col>
      <xdr:colOff>50800</xdr:colOff>
      <xdr:row>98</xdr:row>
      <xdr:rowOff>41517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39006"/>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155423</xdr:rowOff>
    </xdr:from>
    <xdr:to>
      <xdr:col>55</xdr:col>
      <xdr:colOff>50800</xdr:colOff>
      <xdr:row>98</xdr:row>
      <xdr:rowOff>85573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70350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4539</xdr:rowOff>
    </xdr:from>
    <xdr:to>
      <xdr:col>50</xdr:col>
      <xdr:colOff>165100</xdr:colOff>
      <xdr:row>98</xdr:row>
      <xdr:rowOff>106139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97266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168187</xdr:rowOff>
    </xdr:from>
    <xdr:to>
      <xdr:col>46</xdr:col>
      <xdr:colOff>38100</xdr:colOff>
      <xdr:row>98</xdr:row>
      <xdr:rowOff>98337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162167</xdr:rowOff>
    </xdr:from>
    <xdr:to>
      <xdr:col>41</xdr:col>
      <xdr:colOff>101600</xdr:colOff>
      <xdr:row>98</xdr:row>
      <xdr:rowOff>92317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83444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157556</xdr:rowOff>
    </xdr:from>
    <xdr:to>
      <xdr:col>36</xdr:col>
      <xdr:colOff>165100</xdr:colOff>
      <xdr:row>98</xdr:row>
      <xdr:rowOff>87706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54661</xdr:rowOff>
    </xdr:from>
    <xdr:to>
      <xdr:col>85</xdr:col>
      <xdr:colOff>127000</xdr:colOff>
      <xdr:row>37</xdr:row>
      <xdr:rowOff>70114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98311"/>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108519</xdr:rowOff>
    </xdr:from>
    <xdr:to>
      <xdr:col>81</xdr:col>
      <xdr:colOff>50800</xdr:colOff>
      <xdr:row>37</xdr:row>
      <xdr:rowOff>70114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80719"/>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108519</xdr:rowOff>
    </xdr:from>
    <xdr:to>
      <xdr:col>76</xdr:col>
      <xdr:colOff>114300</xdr:colOff>
      <xdr:row>37</xdr:row>
      <xdr:rowOff>125710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80719"/>
          <a:ext cx="889000" cy="1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125710</xdr:rowOff>
    </xdr:from>
    <xdr:to>
      <xdr:col>71</xdr:col>
      <xdr:colOff>177800</xdr:colOff>
      <xdr:row>37</xdr:row>
      <xdr:rowOff>166858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69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3861</xdr:rowOff>
    </xdr:from>
    <xdr:to>
      <xdr:col>85</xdr:col>
      <xdr:colOff>177800</xdr:colOff>
      <xdr:row>37</xdr:row>
      <xdr:rowOff>105461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153738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19314</xdr:rowOff>
    </xdr:from>
    <xdr:to>
      <xdr:col>81</xdr:col>
      <xdr:colOff>101600</xdr:colOff>
      <xdr:row>37</xdr:row>
      <xdr:rowOff>120914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112041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57719</xdr:rowOff>
    </xdr:from>
    <xdr:to>
      <xdr:col>76</xdr:col>
      <xdr:colOff>165100</xdr:colOff>
      <xdr:row>36</xdr:row>
      <xdr:rowOff>159319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74910</xdr:rowOff>
    </xdr:from>
    <xdr:to>
      <xdr:col>72</xdr:col>
      <xdr:colOff>38100</xdr:colOff>
      <xdr:row>38</xdr:row>
      <xdr:rowOff>5060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167636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116058</xdr:rowOff>
    </xdr:from>
    <xdr:to>
      <xdr:col>67</xdr:col>
      <xdr:colOff>101600</xdr:colOff>
      <xdr:row>38</xdr:row>
      <xdr:rowOff>46208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131790</xdr:rowOff>
    </xdr:from>
    <xdr:to>
      <xdr:col>85</xdr:col>
      <xdr:colOff>127000</xdr:colOff>
      <xdr:row>57</xdr:row>
      <xdr:rowOff>81796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732990"/>
          <a:ext cx="838200" cy="1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51255</xdr:rowOff>
    </xdr:from>
    <xdr:to>
      <xdr:col>81</xdr:col>
      <xdr:colOff>50800</xdr:colOff>
      <xdr:row>57</xdr:row>
      <xdr:rowOff>81796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823905"/>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51255</xdr:rowOff>
    </xdr:from>
    <xdr:to>
      <xdr:col>76</xdr:col>
      <xdr:colOff>114300</xdr:colOff>
      <xdr:row>57</xdr:row>
      <xdr:rowOff>132362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823905"/>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123195</xdr:rowOff>
    </xdr:from>
    <xdr:to>
      <xdr:col>71</xdr:col>
      <xdr:colOff>177800</xdr:colOff>
      <xdr:row>57</xdr:row>
      <xdr:rowOff>132362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89584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80990</xdr:rowOff>
    </xdr:from>
    <xdr:to>
      <xdr:col>85</xdr:col>
      <xdr:colOff>177800</xdr:colOff>
      <xdr:row>57</xdr:row>
      <xdr:rowOff>11140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167367</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5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30996</xdr:rowOff>
    </xdr:from>
    <xdr:to>
      <xdr:col>81</xdr:col>
      <xdr:colOff>101600</xdr:colOff>
      <xdr:row>57</xdr:row>
      <xdr:rowOff>132596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123723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455</xdr:rowOff>
    </xdr:from>
    <xdr:to>
      <xdr:col>76</xdr:col>
      <xdr:colOff>165100</xdr:colOff>
      <xdr:row>57</xdr:row>
      <xdr:rowOff>102055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93182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81562</xdr:rowOff>
    </xdr:from>
    <xdr:to>
      <xdr:col>72</xdr:col>
      <xdr:colOff>38100</xdr:colOff>
      <xdr:row>58</xdr:row>
      <xdr:rowOff>11712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72395</xdr:rowOff>
    </xdr:from>
    <xdr:to>
      <xdr:col>67</xdr:col>
      <xdr:colOff>101600</xdr:colOff>
      <xdr:row>58</xdr:row>
      <xdr:rowOff>2545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165122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3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18238</xdr:rowOff>
    </xdr:from>
    <xdr:to>
      <xdr:col>85</xdr:col>
      <xdr:colOff>127000</xdr:colOff>
      <xdr:row>79</xdr:row>
      <xdr:rowOff>41402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62788"/>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18238</xdr:rowOff>
    </xdr:from>
    <xdr:to>
      <xdr:col>81</xdr:col>
      <xdr:colOff>50800</xdr:colOff>
      <xdr:row>79</xdr:row>
      <xdr:rowOff>44374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62788"/>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44374</xdr:rowOff>
    </xdr:from>
    <xdr:to>
      <xdr:col>76</xdr:col>
      <xdr:colOff>114300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42163</xdr:rowOff>
    </xdr:from>
    <xdr:to>
      <xdr:col>71</xdr:col>
      <xdr:colOff>177800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162052</xdr:rowOff>
    </xdr:from>
    <xdr:to>
      <xdr:col>85</xdr:col>
      <xdr:colOff>177800</xdr:colOff>
      <xdr:row>79</xdr:row>
      <xdr:rowOff>92202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76979</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0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138888</xdr:rowOff>
    </xdr:from>
    <xdr:to>
      <xdr:col>81</xdr:col>
      <xdr:colOff>101600</xdr:colOff>
      <xdr:row>79</xdr:row>
      <xdr:rowOff>69038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60165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60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165024</xdr:rowOff>
    </xdr:from>
    <xdr:to>
      <xdr:col>76</xdr:col>
      <xdr:colOff>165100</xdr:colOff>
      <xdr:row>79</xdr:row>
      <xdr:rowOff>95174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86301</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162813</xdr:rowOff>
    </xdr:from>
    <xdr:to>
      <xdr:col>67</xdr:col>
      <xdr:colOff>101600</xdr:colOff>
      <xdr:row>79</xdr:row>
      <xdr:rowOff>92963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84090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167850</xdr:rowOff>
    </xdr:from>
    <xdr:to>
      <xdr:col>85</xdr:col>
      <xdr:colOff>127000</xdr:colOff>
      <xdr:row>97</xdr:row>
      <xdr:rowOff>6981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7050"/>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6981</xdr:rowOff>
    </xdr:from>
    <xdr:to>
      <xdr:col>81</xdr:col>
      <xdr:colOff>50800</xdr:colOff>
      <xdr:row>97</xdr:row>
      <xdr:rowOff>24126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3763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24126</xdr:rowOff>
    </xdr:from>
    <xdr:to>
      <xdr:col>76</xdr:col>
      <xdr:colOff>114300</xdr:colOff>
      <xdr:row>97</xdr:row>
      <xdr:rowOff>30234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54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30234</xdr:rowOff>
    </xdr:from>
    <xdr:to>
      <xdr:col>71</xdr:col>
      <xdr:colOff>177800</xdr:colOff>
      <xdr:row>97</xdr:row>
      <xdr:rowOff>50448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60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117050</xdr:rowOff>
    </xdr:from>
    <xdr:to>
      <xdr:col>85</xdr:col>
      <xdr:colOff>177800</xdr:colOff>
      <xdr:row>97</xdr:row>
      <xdr:rowOff>47200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95477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127631</xdr:rowOff>
    </xdr:from>
    <xdr:to>
      <xdr:col>81</xdr:col>
      <xdr:colOff>101600</xdr:colOff>
      <xdr:row>97</xdr:row>
      <xdr:rowOff>57781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48908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144776</xdr:rowOff>
    </xdr:from>
    <xdr:to>
      <xdr:col>76</xdr:col>
      <xdr:colOff>165100</xdr:colOff>
      <xdr:row>97</xdr:row>
      <xdr:rowOff>74926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66053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150884</xdr:rowOff>
    </xdr:from>
    <xdr:to>
      <xdr:col>72</xdr:col>
      <xdr:colOff>38100</xdr:colOff>
      <xdr:row>97</xdr:row>
      <xdr:rowOff>81034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72161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171098</xdr:rowOff>
    </xdr:from>
    <xdr:to>
      <xdr:col>67</xdr:col>
      <xdr:colOff>101600</xdr:colOff>
      <xdr:row>97</xdr:row>
      <xdr:rowOff>101248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92375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目的別については、全ての費目において他の類似団体、千葉県平均、全国平均を下回った。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総務</a:t>
          </a:r>
          <a:r>
            <a:rPr lang="ja-JP" altLang="ja-JP" sz="1100">
              <a:solidFill>
                <a:schemeClr val="dk1"/>
              </a:solidFill>
              <a:effectLst/>
              <a:latin typeface="+mn-lt"/>
              <a:ea typeface="+mn-ea"/>
              <a:cs typeface="+mn-cs"/>
            </a:rPr>
            <a:t>費は、</a:t>
          </a:r>
          <a:r>
            <a:rPr lang="ja-JP" altLang="en-US" sz="1100">
              <a:solidFill>
                <a:schemeClr val="dk1"/>
              </a:solidFill>
              <a:effectLst/>
              <a:latin typeface="+mn-lt"/>
              <a:ea typeface="+mn-ea"/>
              <a:cs typeface="+mn-cs"/>
            </a:rPr>
            <a:t>新型コロナウイルス感染症の影響に伴う特別定額給付金事業の実施など</a:t>
          </a:r>
          <a:r>
            <a:rPr lang="ja-JP" altLang="ja-JP" sz="1100">
              <a:solidFill>
                <a:schemeClr val="dk1"/>
              </a:solidFill>
              <a:effectLst/>
              <a:latin typeface="+mn-lt"/>
              <a:ea typeface="+mn-ea"/>
              <a:cs typeface="+mn-cs"/>
            </a:rPr>
            <a:t>により、対前年度比</a:t>
          </a:r>
          <a:r>
            <a:rPr lang="ja-JP" altLang="en-US" sz="1100">
              <a:solidFill>
                <a:schemeClr val="dk1"/>
              </a:solidFill>
              <a:effectLst/>
              <a:latin typeface="+mn-lt"/>
              <a:ea typeface="+mn-ea"/>
              <a:cs typeface="+mn-cs"/>
            </a:rPr>
            <a:t>２８９．３</a:t>
          </a:r>
          <a:r>
            <a:rPr lang="ja-JP" altLang="ja-JP" sz="1100">
              <a:solidFill>
                <a:schemeClr val="dk1"/>
              </a:solidFill>
              <a:effectLst/>
              <a:latin typeface="+mn-lt"/>
              <a:ea typeface="+mn-ea"/>
              <a:cs typeface="+mn-cs"/>
            </a:rPr>
            <a:t>％の増額となった。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商工費は、新型コロナウイルス感染症の影響に伴う事業継続支援金給付事業の実施などにより対前年度比２８．４％の増額となった。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教育費は</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GIGA</a:t>
          </a:r>
          <a:r>
            <a:rPr lang="ja-JP" altLang="en-US" sz="1100">
              <a:solidFill>
                <a:schemeClr val="dk1"/>
              </a:solidFill>
              <a:effectLst/>
              <a:latin typeface="+mn-lt"/>
              <a:ea typeface="+mn-ea"/>
              <a:cs typeface="+mn-cs"/>
            </a:rPr>
            <a:t>スクール構想に基づく学校</a:t>
          </a:r>
          <a:r>
            <a:rPr lang="en-US" altLang="ja-JP" sz="1100">
              <a:solidFill>
                <a:schemeClr val="dk1"/>
              </a:solidFill>
              <a:effectLst/>
              <a:latin typeface="+mn-lt"/>
              <a:ea typeface="+mn-ea"/>
              <a:cs typeface="+mn-cs"/>
            </a:rPr>
            <a:t>ICT</a:t>
          </a:r>
          <a:r>
            <a:rPr lang="ja-JP" altLang="en-US" sz="1100">
              <a:solidFill>
                <a:schemeClr val="dk1"/>
              </a:solidFill>
              <a:effectLst/>
              <a:latin typeface="+mn-lt"/>
              <a:ea typeface="+mn-ea"/>
              <a:cs typeface="+mn-cs"/>
            </a:rPr>
            <a:t>環境の整備や市民体育館大規模改修工事の実施などにより、対前年比１７．２％の増額となった。</a:t>
          </a:r>
          <a:endParaRPr lang="ja-JP" altLang="ja-JP">
            <a:effectLst/>
          </a:endParaRPr>
        </a:p>
        <a:p>
          <a:pPr eaLnBrk="1" fontAlgn="auto" latinLnBrk="0" hangingPunct="1"/>
          <a:r>
            <a:rPr lang="ja-JP" altLang="ja-JP" sz="1100">
              <a:solidFill>
                <a:schemeClr val="dk1"/>
              </a:solidFill>
              <a:effectLst/>
              <a:latin typeface="+mn-lt"/>
              <a:ea typeface="+mn-ea"/>
              <a:cs typeface="+mn-cs"/>
            </a:rPr>
            <a:t>　民生費は、</a:t>
          </a:r>
          <a:r>
            <a:rPr lang="ja-JP" altLang="ja-JP" sz="1100" u="none">
              <a:solidFill>
                <a:schemeClr val="dk1"/>
              </a:solidFill>
              <a:effectLst/>
              <a:latin typeface="+mn-lt"/>
              <a:ea typeface="+mn-ea"/>
              <a:cs typeface="+mn-cs"/>
            </a:rPr>
            <a:t>介護保険特別会計繰出</a:t>
          </a:r>
          <a:r>
            <a:rPr lang="ja-JP" altLang="en-US" sz="1100" u="none">
              <a:solidFill>
                <a:schemeClr val="dk1"/>
              </a:solidFill>
              <a:effectLst/>
              <a:latin typeface="+mn-lt"/>
              <a:ea typeface="+mn-ea"/>
              <a:cs typeface="+mn-cs"/>
            </a:rPr>
            <a:t>金や障害者自立支援給付費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増などにより、対前年度比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％の増額となった。</a:t>
          </a:r>
          <a:r>
            <a:rPr kumimoji="1" lang="ja-JP" altLang="ja-JP" sz="1100">
              <a:solidFill>
                <a:schemeClr val="dk1"/>
              </a:solidFill>
              <a:effectLst/>
              <a:latin typeface="+mn-lt"/>
              <a:ea typeface="+mn-ea"/>
              <a:cs typeface="+mn-cs"/>
            </a:rPr>
            <a:t>今後は少子高齢化の影響から増加することが見込まれる。</a:t>
          </a:r>
          <a:endParaRPr lang="ja-JP" altLang="ja-JP">
            <a:effectLst/>
          </a:endParaRPr>
        </a:p>
        <a:p>
          <a:pPr eaLnBrk="1" fontAlgn="auto" latinLnBrk="0" hangingPunct="1"/>
          <a:r>
            <a:rPr lang="ja-JP" altLang="ja-JP" sz="1100">
              <a:solidFill>
                <a:schemeClr val="dk1"/>
              </a:solidFill>
              <a:effectLst/>
              <a:latin typeface="+mn-lt"/>
              <a:ea typeface="+mn-ea"/>
              <a:cs typeface="+mn-cs"/>
            </a:rPr>
            <a:t>　衛生費は、新クリーンセンターの建設に伴う</a:t>
          </a:r>
          <a:r>
            <a:rPr lang="ja-JP" altLang="en-US" sz="1100">
              <a:solidFill>
                <a:schemeClr val="dk1"/>
              </a:solidFill>
              <a:effectLst/>
              <a:latin typeface="+mn-lt"/>
              <a:ea typeface="+mn-ea"/>
              <a:cs typeface="+mn-cs"/>
            </a:rPr>
            <a:t>土壌汚染多対策工事費</a:t>
          </a:r>
          <a:r>
            <a:rPr lang="ja-JP" altLang="ja-JP" sz="1100">
              <a:solidFill>
                <a:schemeClr val="dk1"/>
              </a:solidFill>
              <a:effectLst/>
              <a:latin typeface="+mn-lt"/>
              <a:ea typeface="+mn-ea"/>
              <a:cs typeface="+mn-cs"/>
            </a:rPr>
            <a:t>などにより、対前年度比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％の増額となった。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財政調整基金は、中長期的な見通しのもとに、前年度繰越金を積極的に積み立てており、残高は、前年度に比べて約２億２千万円増加した。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ja-JP" altLang="en-US" sz="1400" u="none">
              <a:latin typeface="ＭＳ ゴシック" pitchFamily="49" charset="-128"/>
              <a:ea typeface="ＭＳ ゴシック" pitchFamily="49" charset="-128"/>
            </a:rPr>
            <a:t>純繰越金額が増加したため、前年度に比べ４億９千万円の増額となった。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分母である標準財政規模は約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万円の増加となったものの、連結実質黒字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資金余剰）額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分子）は前年度に比べて約</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千万円増加したため、連結実質黒字比率は、前年度に比べ</a:t>
          </a:r>
          <a:r>
            <a:rPr kumimoji="1" lang="ja-JP" altLang="en-US" sz="1100">
              <a:solidFill>
                <a:schemeClr val="dk1"/>
              </a:solidFill>
              <a:effectLst/>
              <a:latin typeface="+mn-lt"/>
              <a:ea typeface="+mn-ea"/>
              <a:cs typeface="+mn-cs"/>
            </a:rPr>
            <a:t>４．６９</a:t>
          </a:r>
          <a:r>
            <a:rPr kumimoji="1" lang="ja-JP" altLang="ja-JP" sz="1100">
              <a:solidFill>
                <a:schemeClr val="dk1"/>
              </a:solidFill>
              <a:effectLst/>
              <a:latin typeface="+mn-lt"/>
              <a:ea typeface="+mn-ea"/>
              <a:cs typeface="+mn-cs"/>
            </a:rPr>
            <a:t>％黒字幅が改善した。</a:t>
          </a:r>
          <a:endParaRPr lang="ja-JP" altLang="ja-JP" sz="1400">
            <a:effectLst/>
          </a:endParaRPr>
        </a:p>
        <a:p>
          <a:r>
            <a:rPr kumimoji="1" lang="ja-JP" altLang="ja-JP" sz="1100">
              <a:solidFill>
                <a:schemeClr val="dk1"/>
              </a:solidFill>
              <a:effectLst/>
              <a:latin typeface="+mn-lt"/>
              <a:ea typeface="+mn-ea"/>
              <a:cs typeface="+mn-cs"/>
            </a:rPr>
            <a:t>　実質黒字（資金余剰）比率が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において、新型コロナウイルス感染症の感染拡大に伴う、給付費の減などによるものである。</a:t>
          </a:r>
          <a:endParaRPr lang="ja-JP" altLang="ja-JP" sz="1400" u="sng">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54882790</v>
      </c>
      <c r="BO4" s="426"/>
      <c r="BP4" s="426"/>
      <c r="BQ4" s="426"/>
      <c r="BR4" s="426"/>
      <c r="BS4" s="426"/>
      <c r="BT4" s="426"/>
      <c r="BU4" s="427"/>
      <c r="BV4" s="425">
        <v>38668029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4.3</v>
      </c>
      <c r="CU4" s="610"/>
      <c r="CV4" s="610"/>
      <c r="CW4" s="610"/>
      <c r="CX4" s="610"/>
      <c r="CY4" s="610"/>
      <c r="CZ4" s="610"/>
      <c r="DA4" s="611"/>
      <c r="DB4" s="609">
        <v>2.2999999999999998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53239295</v>
      </c>
      <c r="BO5" s="431"/>
      <c r="BP5" s="431"/>
      <c r="BQ5" s="431"/>
      <c r="BR5" s="431"/>
      <c r="BS5" s="431"/>
      <c r="BT5" s="431"/>
      <c r="BU5" s="432"/>
      <c r="BV5" s="430">
        <v>37945924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93.3</v>
      </c>
      <c r="CU5" s="401"/>
      <c r="CV5" s="401"/>
      <c r="CW5" s="401"/>
      <c r="CX5" s="401"/>
      <c r="CY5" s="401"/>
      <c r="CZ5" s="401"/>
      <c r="DA5" s="402"/>
      <c r="DB5" s="400">
        <v>94.9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1643495</v>
      </c>
      <c r="BO6" s="431"/>
      <c r="BP6" s="431"/>
      <c r="BQ6" s="431"/>
      <c r="BR6" s="431"/>
      <c r="BS6" s="431"/>
      <c r="BT6" s="431"/>
      <c r="BU6" s="432"/>
      <c r="BV6" s="430">
        <v>722105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99.9</v>
      </c>
      <c r="CU6" s="584"/>
      <c r="CV6" s="584"/>
      <c r="CW6" s="584"/>
      <c r="CX6" s="584"/>
      <c r="CY6" s="584"/>
      <c r="CZ6" s="584"/>
      <c r="DA6" s="585"/>
      <c r="DB6" s="583">
        <v>102.1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603544</v>
      </c>
      <c r="BO7" s="431"/>
      <c r="BP7" s="431"/>
      <c r="BQ7" s="431"/>
      <c r="BR7" s="431"/>
      <c r="BS7" s="431"/>
      <c r="BT7" s="431"/>
      <c r="BU7" s="432"/>
      <c r="BV7" s="430">
        <v>171624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24403044</v>
      </c>
      <c r="CU7" s="431"/>
      <c r="CV7" s="431"/>
      <c r="CW7" s="431"/>
      <c r="CX7" s="431"/>
      <c r="CY7" s="431"/>
      <c r="CZ7" s="431"/>
      <c r="DA7" s="432"/>
      <c r="DB7" s="430">
        <v>23745147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1039951</v>
      </c>
      <c r="BO8" s="431"/>
      <c r="BP8" s="431"/>
      <c r="BQ8" s="431"/>
      <c r="BR8" s="431"/>
      <c r="BS8" s="431"/>
      <c r="BT8" s="431"/>
      <c r="BU8" s="432"/>
      <c r="BV8" s="430">
        <v>550481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0.81</v>
      </c>
      <c r="CU8" s="544"/>
      <c r="CV8" s="544"/>
      <c r="CW8" s="544"/>
      <c r="CX8" s="544"/>
      <c r="CY8" s="544"/>
      <c r="CZ8" s="544"/>
      <c r="DA8" s="545"/>
      <c r="DB8" s="543">
        <v>0.82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130510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489470</v>
      </c>
      <c r="BO9" s="431"/>
      <c r="BP9" s="431"/>
      <c r="BQ9" s="431"/>
      <c r="BR9" s="431"/>
      <c r="BS9" s="431"/>
      <c r="BT9" s="431"/>
      <c r="BU9" s="432"/>
      <c r="BV9" s="430">
        <v>-294189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11.2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131606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322300</v>
      </c>
      <c r="BO10" s="431"/>
      <c r="BP10" s="431"/>
      <c r="BQ10" s="431"/>
      <c r="BR10" s="431"/>
      <c r="BS10" s="431"/>
      <c r="BT10" s="431"/>
      <c r="BU10" s="432"/>
      <c r="BV10" s="430">
        <v>451200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131644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120</v>
      </c>
      <c r="AV12" s="488"/>
      <c r="AW12" s="488"/>
      <c r="AX12" s="488"/>
      <c r="AY12" s="410" t="s">
        <v>135</v>
      </c>
      <c r="AZ12" s="411"/>
      <c r="BA12" s="411"/>
      <c r="BB12" s="411"/>
      <c r="BC12" s="411"/>
      <c r="BD12" s="411"/>
      <c r="BE12" s="411"/>
      <c r="BF12" s="411"/>
      <c r="BG12" s="411"/>
      <c r="BH12" s="411"/>
      <c r="BI12" s="411"/>
      <c r="BJ12" s="411"/>
      <c r="BK12" s="411"/>
      <c r="BL12" s="411"/>
      <c r="BM12" s="412"/>
      <c r="BN12" s="430">
        <v>101300</v>
      </c>
      <c r="BO12" s="431"/>
      <c r="BP12" s="431"/>
      <c r="BQ12" s="431"/>
      <c r="BR12" s="431"/>
      <c r="BS12" s="431"/>
      <c r="BT12" s="431"/>
      <c r="BU12" s="432"/>
      <c r="BV12" s="430">
        <v>397200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129649</v>
      </c>
      <c r="S13" s="534"/>
      <c r="T13" s="534"/>
      <c r="U13" s="534"/>
      <c r="V13" s="535"/>
      <c r="W13" s="521" t="s">
        <v>140</v>
      </c>
      <c r="X13" s="443"/>
      <c r="Y13" s="443"/>
      <c r="Z13" s="443"/>
      <c r="AA13" s="443"/>
      <c r="AB13" s="444"/>
      <c r="AC13" s="406">
        <v>781</v>
      </c>
      <c r="AD13" s="407"/>
      <c r="AE13" s="407"/>
      <c r="AF13" s="407"/>
      <c r="AG13" s="408"/>
      <c r="AH13" s="406">
        <v>767</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710470</v>
      </c>
      <c r="BO13" s="431"/>
      <c r="BP13" s="431"/>
      <c r="BQ13" s="431"/>
      <c r="BR13" s="431"/>
      <c r="BS13" s="431"/>
      <c r="BT13" s="431"/>
      <c r="BU13" s="432"/>
      <c r="BV13" s="430">
        <v>-240189</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1.3</v>
      </c>
      <c r="CU13" s="401"/>
      <c r="CV13" s="401"/>
      <c r="CW13" s="401"/>
      <c r="CX13" s="401"/>
      <c r="CY13" s="401"/>
      <c r="CZ13" s="401"/>
      <c r="DA13" s="402"/>
      <c r="DB13" s="400">
        <v>0.9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132183</v>
      </c>
      <c r="S14" s="534"/>
      <c r="T14" s="534"/>
      <c r="U14" s="534"/>
      <c r="V14" s="535"/>
      <c r="W14" s="536"/>
      <c r="X14" s="446"/>
      <c r="Y14" s="446"/>
      <c r="Z14" s="446"/>
      <c r="AA14" s="446"/>
      <c r="AB14" s="447"/>
      <c r="AC14" s="526">
        <v>1.4</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130121</v>
      </c>
      <c r="S15" s="534"/>
      <c r="T15" s="534"/>
      <c r="U15" s="534"/>
      <c r="V15" s="535"/>
      <c r="W15" s="521" t="s">
        <v>150</v>
      </c>
      <c r="X15" s="443"/>
      <c r="Y15" s="443"/>
      <c r="Z15" s="443"/>
      <c r="AA15" s="443"/>
      <c r="AB15" s="444"/>
      <c r="AC15" s="406">
        <v>10160</v>
      </c>
      <c r="AD15" s="407"/>
      <c r="AE15" s="407"/>
      <c r="AF15" s="407"/>
      <c r="AG15" s="408"/>
      <c r="AH15" s="406">
        <v>9767</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15141684</v>
      </c>
      <c r="BO15" s="426"/>
      <c r="BP15" s="426"/>
      <c r="BQ15" s="426"/>
      <c r="BR15" s="426"/>
      <c r="BS15" s="426"/>
      <c r="BT15" s="426"/>
      <c r="BU15" s="427"/>
      <c r="BV15" s="425">
        <v>14600830</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18.3</v>
      </c>
      <c r="AD16" s="527"/>
      <c r="AE16" s="527"/>
      <c r="AF16" s="527"/>
      <c r="AG16" s="528"/>
      <c r="AH16" s="526">
        <v>18.100000000000001</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18726091</v>
      </c>
      <c r="BO16" s="431"/>
      <c r="BP16" s="431"/>
      <c r="BQ16" s="431"/>
      <c r="BR16" s="431"/>
      <c r="BS16" s="431"/>
      <c r="BT16" s="431"/>
      <c r="BU16" s="432"/>
      <c r="BV16" s="430">
        <v>18020850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44537</v>
      </c>
      <c r="AD17" s="407"/>
      <c r="AE17" s="407"/>
      <c r="AF17" s="407"/>
      <c r="AG17" s="408"/>
      <c r="AH17" s="406">
        <v>43496</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19208473</v>
      </c>
      <c r="BO17" s="431"/>
      <c r="BP17" s="431"/>
      <c r="BQ17" s="431"/>
      <c r="BR17" s="431"/>
      <c r="BS17" s="431"/>
      <c r="BT17" s="431"/>
      <c r="BU17" s="432"/>
      <c r="BV17" s="430">
        <v>18656329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43.15</v>
      </c>
      <c r="M18" s="495"/>
      <c r="N18" s="495"/>
      <c r="O18" s="495"/>
      <c r="P18" s="495"/>
      <c r="Q18" s="495"/>
      <c r="R18" s="496"/>
      <c r="S18" s="496"/>
      <c r="T18" s="496"/>
      <c r="U18" s="496"/>
      <c r="V18" s="497"/>
      <c r="W18" s="511"/>
      <c r="X18" s="512"/>
      <c r="Y18" s="512"/>
      <c r="Z18" s="512"/>
      <c r="AA18" s="512"/>
      <c r="AB18" s="522"/>
      <c r="AC18" s="394">
        <v>80.3</v>
      </c>
      <c r="AD18" s="395"/>
      <c r="AE18" s="395"/>
      <c r="AF18" s="395"/>
      <c r="AG18" s="498"/>
      <c r="AH18" s="394">
        <v>80.5</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22859934</v>
      </c>
      <c r="BO18" s="431"/>
      <c r="BP18" s="431"/>
      <c r="BQ18" s="431"/>
      <c r="BR18" s="431"/>
      <c r="BS18" s="431"/>
      <c r="BT18" s="431"/>
      <c r="BU18" s="432"/>
      <c r="BV18" s="430">
        <v>22751441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3025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28342196</v>
      </c>
      <c r="BO19" s="431"/>
      <c r="BP19" s="431"/>
      <c r="BQ19" s="431"/>
      <c r="BR19" s="431"/>
      <c r="BS19" s="431"/>
      <c r="BT19" s="431"/>
      <c r="BU19" s="432"/>
      <c r="BV19" s="430">
        <v>27178044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56311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30321016</v>
      </c>
      <c r="BO23" s="431"/>
      <c r="BP23" s="431"/>
      <c r="BQ23" s="431"/>
      <c r="BR23" s="431"/>
      <c r="BS23" s="431"/>
      <c r="BT23" s="431"/>
      <c r="BU23" s="432"/>
      <c r="BV23" s="430">
        <v>30515074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8460</v>
      </c>
      <c r="R24" s="407"/>
      <c r="S24" s="407"/>
      <c r="T24" s="407"/>
      <c r="U24" s="407"/>
      <c r="V24" s="408"/>
      <c r="W24" s="472"/>
      <c r="X24" s="463"/>
      <c r="Y24" s="464"/>
      <c r="Z24" s="403" t="s">
        <v>174</v>
      </c>
      <c r="AA24" s="404"/>
      <c r="AB24" s="404"/>
      <c r="AC24" s="404"/>
      <c r="AD24" s="404"/>
      <c r="AE24" s="404"/>
      <c r="AF24" s="404"/>
      <c r="AG24" s="405"/>
      <c r="AH24" s="406">
        <v>772</v>
      </c>
      <c r="AI24" s="407"/>
      <c r="AJ24" s="407"/>
      <c r="AK24" s="407"/>
      <c r="AL24" s="408"/>
      <c r="AM24" s="406">
        <v>2430256</v>
      </c>
      <c r="AN24" s="407"/>
      <c r="AO24" s="407"/>
      <c r="AP24" s="407"/>
      <c r="AQ24" s="407"/>
      <c r="AR24" s="408"/>
      <c r="AS24" s="406">
        <v>3148</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26250117</v>
      </c>
      <c r="BO24" s="431"/>
      <c r="BP24" s="431"/>
      <c r="BQ24" s="431"/>
      <c r="BR24" s="431"/>
      <c r="BS24" s="431"/>
      <c r="BT24" s="431"/>
      <c r="BU24" s="432"/>
      <c r="BV24" s="430">
        <v>26485047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7240</v>
      </c>
      <c r="R25" s="407"/>
      <c r="S25" s="407"/>
      <c r="T25" s="407"/>
      <c r="U25" s="407"/>
      <c r="V25" s="408"/>
      <c r="W25" s="472"/>
      <c r="X25" s="463"/>
      <c r="Y25" s="464"/>
      <c r="Z25" s="403" t="s">
        <v>177</v>
      </c>
      <c r="AA25" s="404"/>
      <c r="AB25" s="404"/>
      <c r="AC25" s="404"/>
      <c r="AD25" s="404"/>
      <c r="AE25" s="404"/>
      <c r="AF25" s="404"/>
      <c r="AG25" s="405"/>
      <c r="AH25" s="406">
        <v>159</v>
      </c>
      <c r="AI25" s="407"/>
      <c r="AJ25" s="407"/>
      <c r="AK25" s="407"/>
      <c r="AL25" s="408"/>
      <c r="AM25" s="406">
        <v>488130</v>
      </c>
      <c r="AN25" s="407"/>
      <c r="AO25" s="407"/>
      <c r="AP25" s="407"/>
      <c r="AQ25" s="407"/>
      <c r="AR25" s="408"/>
      <c r="AS25" s="406">
        <v>3070</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21332862</v>
      </c>
      <c r="BO25" s="426"/>
      <c r="BP25" s="426"/>
      <c r="BQ25" s="426"/>
      <c r="BR25" s="426"/>
      <c r="BS25" s="426"/>
      <c r="BT25" s="426"/>
      <c r="BU25" s="427"/>
      <c r="BV25" s="425">
        <v>17785184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6620</v>
      </c>
      <c r="R26" s="407"/>
      <c r="S26" s="407"/>
      <c r="T26" s="407"/>
      <c r="U26" s="407"/>
      <c r="V26" s="408"/>
      <c r="W26" s="472"/>
      <c r="X26" s="463"/>
      <c r="Y26" s="464"/>
      <c r="Z26" s="403" t="s">
        <v>180</v>
      </c>
      <c r="AA26" s="485"/>
      <c r="AB26" s="485"/>
      <c r="AC26" s="485"/>
      <c r="AD26" s="485"/>
      <c r="AE26" s="485"/>
      <c r="AF26" s="485"/>
      <c r="AG26" s="486"/>
      <c r="AH26" s="406">
        <v>28</v>
      </c>
      <c r="AI26" s="407"/>
      <c r="AJ26" s="407"/>
      <c r="AK26" s="407"/>
      <c r="AL26" s="408"/>
      <c r="AM26" s="406">
        <v>99260</v>
      </c>
      <c r="AN26" s="407"/>
      <c r="AO26" s="407"/>
      <c r="AP26" s="407"/>
      <c r="AQ26" s="407"/>
      <c r="AR26" s="408"/>
      <c r="AS26" s="406">
        <v>3545</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148</v>
      </c>
      <c r="BO26" s="431"/>
      <c r="BP26" s="431"/>
      <c r="BQ26" s="431"/>
      <c r="BR26" s="431"/>
      <c r="BS26" s="431"/>
      <c r="BT26" s="431"/>
      <c r="BU26" s="432"/>
      <c r="BV26" s="430" t="s">
        <v>148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5300</v>
      </c>
      <c r="R27" s="407"/>
      <c r="S27" s="407"/>
      <c r="T27" s="407"/>
      <c r="U27" s="407"/>
      <c r="V27" s="408"/>
      <c r="W27" s="472"/>
      <c r="X27" s="463"/>
      <c r="Y27" s="464"/>
      <c r="Z27" s="403" t="s">
        <v>183</v>
      </c>
      <c r="AA27" s="404"/>
      <c r="AB27" s="404"/>
      <c r="AC27" s="404"/>
      <c r="AD27" s="404"/>
      <c r="AE27" s="404"/>
      <c r="AF27" s="404"/>
      <c r="AG27" s="405"/>
      <c r="AH27" s="406">
        <v>12</v>
      </c>
      <c r="AI27" s="407"/>
      <c r="AJ27" s="407"/>
      <c r="AK27" s="407"/>
      <c r="AL27" s="408"/>
      <c r="AM27" s="406">
        <v>45060</v>
      </c>
      <c r="AN27" s="407"/>
      <c r="AO27" s="407"/>
      <c r="AP27" s="407"/>
      <c r="AQ27" s="407"/>
      <c r="AR27" s="408"/>
      <c r="AS27" s="406">
        <v>3755</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138</v>
      </c>
      <c r="BO27" s="434"/>
      <c r="BP27" s="434"/>
      <c r="BQ27" s="434"/>
      <c r="BR27" s="434"/>
      <c r="BS27" s="434"/>
      <c r="BT27" s="434"/>
      <c r="BU27" s="435"/>
      <c r="BV27" s="433" t="s">
        <v>148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4700</v>
      </c>
      <c r="R28" s="407"/>
      <c r="S28" s="407"/>
      <c r="T28" s="407"/>
      <c r="U28" s="407"/>
      <c r="V28" s="408"/>
      <c r="W28" s="472"/>
      <c r="X28" s="463"/>
      <c r="Y28" s="464"/>
      <c r="Z28" s="403" t="s">
        <v>186</v>
      </c>
      <c r="AA28" s="404"/>
      <c r="AB28" s="404"/>
      <c r="AC28" s="404"/>
      <c r="AD28" s="404"/>
      <c r="AE28" s="404"/>
      <c r="AF28" s="404"/>
      <c r="AG28" s="405"/>
      <c r="AH28" s="406" t="s">
        <v>148</v>
      </c>
      <c r="AI28" s="407"/>
      <c r="AJ28" s="407"/>
      <c r="AK28" s="407"/>
      <c r="AL28" s="408"/>
      <c r="AM28" s="406" t="s">
        <v>129</v>
      </c>
      <c r="AN28" s="407"/>
      <c r="AO28" s="407"/>
      <c r="AP28" s="407"/>
      <c r="AQ28" s="407"/>
      <c r="AR28" s="408"/>
      <c r="AS28" s="406" t="s">
        <v>148</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2347000</v>
      </c>
      <c r="BO28" s="426"/>
      <c r="BP28" s="426"/>
      <c r="BQ28" s="426"/>
      <c r="BR28" s="426"/>
      <c r="BS28" s="426"/>
      <c r="BT28" s="426"/>
      <c r="BU28" s="427"/>
      <c r="BV28" s="425">
        <v>2126000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22</v>
      </c>
      <c r="M29" s="407"/>
      <c r="N29" s="407"/>
      <c r="O29" s="407"/>
      <c r="P29" s="408"/>
      <c r="Q29" s="406">
        <v>4400</v>
      </c>
      <c r="R29" s="407"/>
      <c r="S29" s="407"/>
      <c r="T29" s="407"/>
      <c r="U29" s="407"/>
      <c r="V29" s="408"/>
      <c r="W29" s="473"/>
      <c r="X29" s="474"/>
      <c r="Y29" s="475"/>
      <c r="Z29" s="403" t="s">
        <v>189</v>
      </c>
      <c r="AA29" s="404"/>
      <c r="AB29" s="404"/>
      <c r="AC29" s="404"/>
      <c r="AD29" s="404"/>
      <c r="AE29" s="404"/>
      <c r="AF29" s="404"/>
      <c r="AG29" s="405"/>
      <c r="AH29" s="406">
        <v>784</v>
      </c>
      <c r="AI29" s="407"/>
      <c r="AJ29" s="407"/>
      <c r="AK29" s="407"/>
      <c r="AL29" s="408"/>
      <c r="AM29" s="406">
        <v>2475316</v>
      </c>
      <c r="AN29" s="407"/>
      <c r="AO29" s="407"/>
      <c r="AP29" s="407"/>
      <c r="AQ29" s="407"/>
      <c r="AR29" s="408"/>
      <c r="AS29" s="406">
        <v>3157</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242600</v>
      </c>
      <c r="BO29" s="431"/>
      <c r="BP29" s="431"/>
      <c r="BQ29" s="431"/>
      <c r="BR29" s="431"/>
      <c r="BS29" s="431"/>
      <c r="BT29" s="431"/>
      <c r="BU29" s="432"/>
      <c r="BV29" s="430">
        <v>242500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2744378</v>
      </c>
      <c r="BO30" s="434"/>
      <c r="BP30" s="434"/>
      <c r="BQ30" s="434"/>
      <c r="BR30" s="434"/>
      <c r="BS30" s="434"/>
      <c r="BT30" s="434"/>
      <c r="BU30" s="435"/>
      <c r="BV30" s="433">
        <v>2883498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200</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198</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我孫子市国民健康保険事業特別会計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我孫子市水道事業会計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北千葉広域水道企業団１団体（水道用水供給事業会計）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我孫子市土地開発公社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我孫子市介護保険特別会計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我孫子市下水道事業会計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東葛中部地区総合開発事務組合（一般会計）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我孫子市後期高齢者医療特別会計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千葉県市町村総合事務組合（千葉県自治会館管理運営特別会計）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千葉県市町村総合事務組合（千葉県自治研修センター特別会計）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千葉県市町村総合事務組合（千葉県市町村交通災害共済特別会計）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千葉県後期高齢者医療広域連合(一般会計）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千葉県後期高齢者医療広域連合(後期高齢者医療特別会計）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AjBAKJ9fF1Ta5eq9qRCi8KLFD4S+Nun5KJghYxmgEwfugdBHmQqzjxRbWgx44u5HzkS4QkNtZaMqRFNln8Afig==" saltValue="4nBK00D0ADYjTgMXYsyu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556</v>
      </c>
      <c r="D34" s="1212"/>
      <c r="E34" s="1213"/>
      <c r="F34" s="32">
        <v>11.94</v>
      </c>
      <c r="G34" s="33">
        <v>11.94</v>
      </c>
      <c r="H34" s="33">
        <v>11.28</v>
      </c>
      <c r="I34" s="33">
        <v>12.23</v>
      </c>
      <c r="J34" s="34">
        <v>13.51</v>
      </c>
      <c r="K34" s="22"/>
      <c r="L34" s="22"/>
      <c r="M34" s="22"/>
      <c r="N34" s="22"/>
      <c r="O34" s="22"/>
      <c r="P34" s="22"/>
    </row>
    <row r="35" spans="1:16" ht="39" customHeight="1" x14ac:dyDescent="0.15">
      <c r="A35" s="22"/>
      <c r="B35" s="35"/>
      <c r="C35" s="1206" t="s">
        <v>557</v>
      </c>
      <c r="D35" s="1207"/>
      <c r="E35" s="1208"/>
      <c r="F35" s="36">
        <v>3.18</v>
      </c>
      <c r="G35" s="37">
        <v>3.3</v>
      </c>
      <c r="H35" s="37">
        <v>3.56</v>
      </c>
      <c r="I35" s="37">
        <v>2.31</v>
      </c>
      <c r="J35" s="38">
        <v>4.26</v>
      </c>
      <c r="K35" s="22"/>
      <c r="L35" s="22"/>
      <c r="M35" s="22"/>
      <c r="N35" s="22"/>
      <c r="O35" s="22"/>
      <c r="P35" s="22"/>
    </row>
    <row r="36" spans="1:16" ht="39" customHeight="1" x14ac:dyDescent="0.15">
      <c r="A36" s="22"/>
      <c r="B36" s="35"/>
      <c r="C36" s="1206" t="s">
        <v>558</v>
      </c>
      <c r="D36" s="1207"/>
      <c r="E36" s="1208"/>
      <c r="F36" s="36">
        <v>1.48</v>
      </c>
      <c r="G36" s="37">
        <v>1.43</v>
      </c>
      <c r="H36" s="37">
        <v>1.3</v>
      </c>
      <c r="I36" s="37">
        <v>0.32</v>
      </c>
      <c r="J36" s="38">
        <v>1.58</v>
      </c>
      <c r="K36" s="22"/>
      <c r="L36" s="22"/>
      <c r="M36" s="22"/>
      <c r="N36" s="22"/>
      <c r="O36" s="22"/>
      <c r="P36" s="22"/>
    </row>
    <row r="37" spans="1:16" ht="39" customHeight="1" x14ac:dyDescent="0.15">
      <c r="A37" s="22"/>
      <c r="B37" s="35"/>
      <c r="C37" s="1206" t="s">
        <v>559</v>
      </c>
      <c r="D37" s="1207"/>
      <c r="E37" s="1208"/>
      <c r="F37" s="36">
        <v>0.87</v>
      </c>
      <c r="G37" s="37">
        <v>0.92</v>
      </c>
      <c r="H37" s="37">
        <v>0.66</v>
      </c>
      <c r="I37" s="37">
        <v>0.25</v>
      </c>
      <c r="J37" s="38">
        <v>0.53</v>
      </c>
      <c r="K37" s="22"/>
      <c r="L37" s="22"/>
      <c r="M37" s="22"/>
      <c r="N37" s="22"/>
      <c r="O37" s="22"/>
      <c r="P37" s="22"/>
    </row>
    <row r="38" spans="1:16" ht="39" customHeight="1" x14ac:dyDescent="0.15">
      <c r="A38" s="22"/>
      <c r="B38" s="35"/>
      <c r="C38" s="1206" t="s">
        <v>560</v>
      </c>
      <c r="D38" s="1207"/>
      <c r="E38" s="1208"/>
      <c r="F38" s="36">
        <v>3.05</v>
      </c>
      <c r="G38" s="37">
        <v>3.19</v>
      </c>
      <c r="H38" s="37">
        <v>0.52</v>
      </c>
      <c r="I38" s="37">
        <v>0.22</v>
      </c>
      <c r="J38" s="38">
        <v>0.28000000000000003</v>
      </c>
      <c r="K38" s="22"/>
      <c r="L38" s="22"/>
      <c r="M38" s="22"/>
      <c r="N38" s="22"/>
      <c r="O38" s="22"/>
      <c r="P38" s="22"/>
    </row>
    <row r="39" spans="1:16" ht="39" customHeight="1" x14ac:dyDescent="0.15">
      <c r="A39" s="22"/>
      <c r="B39" s="35"/>
      <c r="C39" s="1206" t="s">
        <v>561</v>
      </c>
      <c r="D39" s="1207"/>
      <c r="E39" s="1208"/>
      <c r="F39" s="36">
        <v>0.19</v>
      </c>
      <c r="G39" s="37">
        <v>0.18</v>
      </c>
      <c r="H39" s="37">
        <v>0.21</v>
      </c>
      <c r="I39" s="37">
        <v>0.17</v>
      </c>
      <c r="J39" s="38">
        <v>0.04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563</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l7jMmlPSZPYT04spYo4NJfZ3ej/sW90JryQegyOU0FloumjeVUAMUfGK9FNunQyQWxftLIkaGJctPbFxBGGEA==" saltValue="5LERbXy6u1cIPfVkq7G0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2915</v>
      </c>
      <c r="L45" s="60">
        <v>2986</v>
      </c>
      <c r="M45" s="60">
        <v>3013</v>
      </c>
      <c r="N45" s="60">
        <v>3082</v>
      </c>
      <c r="O45" s="61">
        <v>3112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34"/>
      <c r="C48" s="1235"/>
      <c r="D48" s="62"/>
      <c r="E48" s="1216" t="s">
        <v>15</v>
      </c>
      <c r="F48" s="1216"/>
      <c r="G48" s="1216"/>
      <c r="H48" s="1216"/>
      <c r="I48" s="1216"/>
      <c r="J48" s="1217"/>
      <c r="K48" s="63">
        <v>487</v>
      </c>
      <c r="L48" s="64">
        <v>346</v>
      </c>
      <c r="M48" s="64">
        <v>418</v>
      </c>
      <c r="N48" s="64">
        <v>397</v>
      </c>
      <c r="O48" s="65">
        <v>412</v>
      </c>
      <c r="P48" s="48"/>
      <c r="Q48" s="48"/>
      <c r="R48" s="48"/>
      <c r="S48" s="48"/>
      <c r="T48" s="48"/>
      <c r="U48" s="48"/>
    </row>
    <row r="49" spans="1:21" ht="30.75" customHeight="1" x14ac:dyDescent="0.15">
      <c r="A49" s="48"/>
      <c r="B49" s="1234"/>
      <c r="C49" s="1235"/>
      <c r="D49" s="62"/>
      <c r="E49" s="1216" t="s">
        <v>16</v>
      </c>
      <c r="F49" s="1216"/>
      <c r="G49" s="1216"/>
      <c r="H49" s="1216"/>
      <c r="I49" s="1216"/>
      <c r="J49" s="1217"/>
      <c r="K49" s="63">
        <v>16</v>
      </c>
      <c r="L49" s="64">
        <v>12</v>
      </c>
      <c r="M49" s="64">
        <v>15</v>
      </c>
      <c r="N49" s="64">
        <v>11</v>
      </c>
      <c r="O49" s="65">
        <v>14</v>
      </c>
      <c r="P49" s="48"/>
      <c r="Q49" s="48"/>
      <c r="R49" s="48"/>
      <c r="S49" s="48"/>
      <c r="T49" s="48"/>
      <c r="U49" s="48"/>
    </row>
    <row r="50" spans="1:21" ht="30.75" customHeight="1" x14ac:dyDescent="0.15">
      <c r="A50" s="48"/>
      <c r="B50" s="1234"/>
      <c r="C50" s="1235"/>
      <c r="D50" s="62"/>
      <c r="E50" s="1216" t="s">
        <v>17</v>
      </c>
      <c r="F50" s="1216"/>
      <c r="G50" s="1216"/>
      <c r="H50" s="1216"/>
      <c r="I50" s="1216"/>
      <c r="J50" s="1217"/>
      <c r="K50" s="63">
        <v>26</v>
      </c>
      <c r="L50" s="64">
        <v>37</v>
      </c>
      <c r="M50" s="64">
        <v>79</v>
      </c>
      <c r="N50" s="64">
        <v>4</v>
      </c>
      <c r="O50" s="65">
        <v>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3134</v>
      </c>
      <c r="L52" s="64">
        <v>3157</v>
      </c>
      <c r="M52" s="64">
        <v>3355</v>
      </c>
      <c r="N52" s="64">
        <v>3286</v>
      </c>
      <c r="O52" s="65">
        <v>3048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310</v>
      </c>
      <c r="L53" s="69">
        <v>224</v>
      </c>
      <c r="M53" s="69">
        <v>170</v>
      </c>
      <c r="N53" s="69">
        <v>208</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585</v>
      </c>
      <c r="L57" s="84" t="s">
        <v>585</v>
      </c>
      <c r="M57" s="84" t="s">
        <v>585</v>
      </c>
      <c r="N57" s="84" t="s">
        <v>585</v>
      </c>
      <c r="O57" s="85" t="s">
        <v>585</v>
      </c>
    </row>
    <row r="58" spans="1:21" ht="31.5" customHeight="1" thickBot="1" x14ac:dyDescent="0.2">
      <c r="B58" s="1224"/>
      <c r="C58" s="1225"/>
      <c r="D58" s="1229" t="s">
        <v>27</v>
      </c>
      <c r="E58" s="1230"/>
      <c r="F58" s="1230"/>
      <c r="G58" s="1230"/>
      <c r="H58" s="1230"/>
      <c r="I58" s="1230"/>
      <c r="J58" s="1231"/>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NRGWe1N1I4IVuo+63TRQT9pdNO1y6V8bY9rEpLzSfW/2LEpuCSIXNDXsqiMl9kT80YwmNiwdbDRNUFbbXcLKQ==" saltValue="sg32JP+Qxut4fhVAflsJ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D54" sqref="D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52" t="s">
        <v>30</v>
      </c>
      <c r="C41" s="1253"/>
      <c r="D41" s="102"/>
      <c r="E41" s="1254" t="s">
        <v>31</v>
      </c>
      <c r="F41" s="1254"/>
      <c r="G41" s="1254"/>
      <c r="H41" s="1255"/>
      <c r="I41" s="103">
        <v>31315</v>
      </c>
      <c r="J41" s="104">
        <v>31008</v>
      </c>
      <c r="K41" s="104">
        <v>31182</v>
      </c>
      <c r="L41" s="104">
        <v>30515</v>
      </c>
      <c r="M41" s="105">
        <v>30321</v>
      </c>
    </row>
    <row r="42" spans="2:13" ht="27.75" customHeight="1" x14ac:dyDescent="0.15">
      <c r="B42" s="1242"/>
      <c r="C42" s="1243"/>
      <c r="D42" s="106"/>
      <c r="E42" s="1246" t="s">
        <v>32</v>
      </c>
      <c r="F42" s="1246"/>
      <c r="G42" s="1246"/>
      <c r="H42" s="1247"/>
      <c r="I42" s="107">
        <v>270</v>
      </c>
      <c r="J42" s="108">
        <v>202</v>
      </c>
      <c r="K42" s="108">
        <v>9</v>
      </c>
      <c r="L42" s="108">
        <v>541</v>
      </c>
      <c r="M42" s="109">
        <v>729</v>
      </c>
    </row>
    <row r="43" spans="2:13" ht="27.75" customHeight="1" x14ac:dyDescent="0.15">
      <c r="B43" s="1242"/>
      <c r="C43" s="1243"/>
      <c r="D43" s="106"/>
      <c r="E43" s="1246" t="s">
        <v>33</v>
      </c>
      <c r="F43" s="1246"/>
      <c r="G43" s="1246"/>
      <c r="H43" s="1247"/>
      <c r="I43" s="107">
        <v>4382</v>
      </c>
      <c r="J43" s="108">
        <v>5250</v>
      </c>
      <c r="K43" s="108">
        <v>5268</v>
      </c>
      <c r="L43" s="108">
        <v>4849</v>
      </c>
      <c r="M43" s="109">
        <v>4925</v>
      </c>
    </row>
    <row r="44" spans="2:13" ht="27.75" customHeight="1" x14ac:dyDescent="0.15">
      <c r="B44" s="1242"/>
      <c r="C44" s="1243"/>
      <c r="D44" s="106"/>
      <c r="E44" s="1246" t="s">
        <v>34</v>
      </c>
      <c r="F44" s="1246"/>
      <c r="G44" s="1246"/>
      <c r="H44" s="1247"/>
      <c r="I44" s="107">
        <v>195</v>
      </c>
      <c r="J44" s="108">
        <v>214</v>
      </c>
      <c r="K44" s="108">
        <v>197</v>
      </c>
      <c r="L44" s="108">
        <v>206</v>
      </c>
      <c r="M44" s="109">
        <v>217</v>
      </c>
    </row>
    <row r="45" spans="2:13" ht="27.75" customHeight="1" x14ac:dyDescent="0.15">
      <c r="B45" s="1242"/>
      <c r="C45" s="1243"/>
      <c r="D45" s="106"/>
      <c r="E45" s="1246" t="s">
        <v>35</v>
      </c>
      <c r="F45" s="1246"/>
      <c r="G45" s="1246"/>
      <c r="H45" s="1247"/>
      <c r="I45" s="107">
        <v>5006</v>
      </c>
      <c r="J45" s="108">
        <v>4874</v>
      </c>
      <c r="K45" s="108">
        <v>4427</v>
      </c>
      <c r="L45" s="108">
        <v>4264</v>
      </c>
      <c r="M45" s="109">
        <v>4187</v>
      </c>
    </row>
    <row r="46" spans="2:13" ht="27.75" customHeight="1" x14ac:dyDescent="0.15">
      <c r="B46" s="1242"/>
      <c r="C46" s="1243"/>
      <c r="D46" s="110"/>
      <c r="E46" s="1246" t="s">
        <v>36</v>
      </c>
      <c r="F46" s="1246"/>
      <c r="G46" s="1246"/>
      <c r="H46" s="1247"/>
      <c r="I46" s="107">
        <v>0</v>
      </c>
      <c r="J46" s="108">
        <v>5</v>
      </c>
      <c r="K46" s="108">
        <v>1</v>
      </c>
      <c r="L46" s="108">
        <v>4</v>
      </c>
      <c r="M46" s="109" t="s">
        <v>506</v>
      </c>
    </row>
    <row r="47" spans="2:13" ht="27.75" customHeight="1" x14ac:dyDescent="0.15">
      <c r="B47" s="1242"/>
      <c r="C47" s="1243"/>
      <c r="D47" s="111"/>
      <c r="E47" s="1256" t="s">
        <v>37</v>
      </c>
      <c r="F47" s="1257"/>
      <c r="G47" s="1257"/>
      <c r="H47" s="1258"/>
      <c r="I47" s="107" t="s">
        <v>506</v>
      </c>
      <c r="J47" s="108" t="s">
        <v>506</v>
      </c>
      <c r="K47" s="108" t="s">
        <v>506</v>
      </c>
      <c r="L47" s="108" t="s">
        <v>506</v>
      </c>
      <c r="M47" s="109" t="s">
        <v>506</v>
      </c>
    </row>
    <row r="48" spans="2:13" ht="27.75" customHeight="1" x14ac:dyDescent="0.15">
      <c r="B48" s="1242"/>
      <c r="C48" s="1243"/>
      <c r="D48" s="106"/>
      <c r="E48" s="1246" t="s">
        <v>38</v>
      </c>
      <c r="F48" s="1246"/>
      <c r="G48" s="1246"/>
      <c r="H48" s="1247"/>
      <c r="I48" s="107" t="s">
        <v>506</v>
      </c>
      <c r="J48" s="108" t="s">
        <v>506</v>
      </c>
      <c r="K48" s="108" t="s">
        <v>506</v>
      </c>
      <c r="L48" s="108" t="s">
        <v>506</v>
      </c>
      <c r="M48" s="109" t="s">
        <v>506</v>
      </c>
    </row>
    <row r="49" spans="2:13" ht="27.75" customHeight="1" x14ac:dyDescent="0.15">
      <c r="B49" s="1244"/>
      <c r="C49" s="1245"/>
      <c r="D49" s="106"/>
      <c r="E49" s="1246" t="s">
        <v>39</v>
      </c>
      <c r="F49" s="1246"/>
      <c r="G49" s="1246"/>
      <c r="H49" s="1247"/>
      <c r="I49" s="107" t="s">
        <v>506</v>
      </c>
      <c r="J49" s="108" t="s">
        <v>506</v>
      </c>
      <c r="K49" s="108" t="s">
        <v>506</v>
      </c>
      <c r="L49" s="108" t="s">
        <v>506</v>
      </c>
      <c r="M49" s="109" t="s">
        <v>506</v>
      </c>
    </row>
    <row r="50" spans="2:13" ht="27.75" customHeight="1" x14ac:dyDescent="0.15">
      <c r="B50" s="1240" t="s">
        <v>40</v>
      </c>
      <c r="C50" s="1241"/>
      <c r="D50" s="112"/>
      <c r="E50" s="1246" t="s">
        <v>41</v>
      </c>
      <c r="F50" s="1246"/>
      <c r="G50" s="1246"/>
      <c r="H50" s="1247"/>
      <c r="I50" s="107">
        <v>6630</v>
      </c>
      <c r="J50" s="108">
        <v>6221</v>
      </c>
      <c r="K50" s="108">
        <v>6815</v>
      </c>
      <c r="L50" s="108">
        <v>6950</v>
      </c>
      <c r="M50" s="109">
        <v>6868</v>
      </c>
    </row>
    <row r="51" spans="2:13" ht="27.75" customHeight="1" x14ac:dyDescent="0.15">
      <c r="B51" s="1242"/>
      <c r="C51" s="1243"/>
      <c r="D51" s="106"/>
      <c r="E51" s="1246" t="s">
        <v>42</v>
      </c>
      <c r="F51" s="1246"/>
      <c r="G51" s="1246"/>
      <c r="H51" s="1247"/>
      <c r="I51" s="107">
        <v>7550</v>
      </c>
      <c r="J51" s="108">
        <v>7508</v>
      </c>
      <c r="K51" s="108">
        <v>7435</v>
      </c>
      <c r="L51" s="108">
        <v>7073</v>
      </c>
      <c r="M51" s="109">
        <v>7169</v>
      </c>
    </row>
    <row r="52" spans="2:13" ht="27.75" customHeight="1" x14ac:dyDescent="0.15">
      <c r="B52" s="1244"/>
      <c r="C52" s="1245"/>
      <c r="D52" s="106"/>
      <c r="E52" s="1246" t="s">
        <v>43</v>
      </c>
      <c r="F52" s="1246"/>
      <c r="G52" s="1246"/>
      <c r="H52" s="1247"/>
      <c r="I52" s="107">
        <v>30409</v>
      </c>
      <c r="J52" s="108">
        <v>30623</v>
      </c>
      <c r="K52" s="108">
        <v>30773</v>
      </c>
      <c r="L52" s="108">
        <v>30544</v>
      </c>
      <c r="M52" s="109">
        <v>30386</v>
      </c>
    </row>
    <row r="53" spans="2:13" ht="27.75" customHeight="1" thickBot="1" x14ac:dyDescent="0.2">
      <c r="B53" s="1248" t="s">
        <v>44</v>
      </c>
      <c r="C53" s="1249"/>
      <c r="D53" s="113"/>
      <c r="E53" s="1250" t="s">
        <v>45</v>
      </c>
      <c r="F53" s="1250"/>
      <c r="G53" s="1250"/>
      <c r="H53" s="1251"/>
      <c r="I53" s="114">
        <v>-3421</v>
      </c>
      <c r="J53" s="115">
        <v>-2797</v>
      </c>
      <c r="K53" s="115">
        <v>-3939</v>
      </c>
      <c r="L53" s="115">
        <v>-4186</v>
      </c>
      <c r="M53" s="116">
        <v>-4042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NZ0SFW+bz/k9Y/jFhuhmU+UJLyhJ99194CcReC0ltfoYpaWwv8n4DTFMl3VTVobhFCX5zZh2WZao8pDso5/+g==" saltValue="Dnp/9FbIONi76m4aZcIh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48</v>
      </c>
      <c r="D55" s="1267"/>
      <c r="E55" s="1268"/>
      <c r="F55" s="128">
        <v>2072</v>
      </c>
      <c r="G55" s="128">
        <v>2126</v>
      </c>
      <c r="H55" s="129">
        <v>2347</v>
      </c>
    </row>
    <row r="56" spans="2:8" ht="52.5" customHeight="1" x14ac:dyDescent="0.15">
      <c r="B56" s="130"/>
      <c r="C56" s="1269" t="s">
        <v>49</v>
      </c>
      <c r="D56" s="1269"/>
      <c r="E56" s="1270"/>
      <c r="F56" s="131">
        <v>242</v>
      </c>
      <c r="G56" s="131">
        <v>243</v>
      </c>
      <c r="H56" s="132">
        <v>243</v>
      </c>
    </row>
    <row r="57" spans="2:8" ht="53.25" customHeight="1" x14ac:dyDescent="0.15">
      <c r="B57" s="130"/>
      <c r="C57" s="1271" t="s">
        <v>50</v>
      </c>
      <c r="D57" s="1271"/>
      <c r="E57" s="1272"/>
      <c r="F57" s="133">
        <v>2921</v>
      </c>
      <c r="G57" s="133">
        <v>2883</v>
      </c>
      <c r="H57" s="134">
        <v>2744</v>
      </c>
    </row>
    <row r="58" spans="2:8" ht="45.75" customHeight="1" x14ac:dyDescent="0.15">
      <c r="B58" s="135"/>
      <c r="C58" s="1259" t="s">
        <v>572</v>
      </c>
      <c r="D58" s="1260"/>
      <c r="E58" s="1261"/>
      <c r="F58" s="136">
        <v>1600</v>
      </c>
      <c r="G58" s="136">
        <v>1564</v>
      </c>
      <c r="H58" s="137">
        <v>1448</v>
      </c>
    </row>
    <row r="59" spans="2:8" ht="45.75" customHeight="1" x14ac:dyDescent="0.15">
      <c r="B59" s="135"/>
      <c r="C59" s="1259" t="s">
        <v>573</v>
      </c>
      <c r="D59" s="1260"/>
      <c r="E59" s="1261"/>
      <c r="F59" s="136">
        <v>666</v>
      </c>
      <c r="G59" s="136">
        <v>667</v>
      </c>
      <c r="H59" s="137">
        <v>668</v>
      </c>
    </row>
    <row r="60" spans="2:8" ht="45.75" customHeight="1" x14ac:dyDescent="0.15">
      <c r="B60" s="135"/>
      <c r="C60" s="1259" t="s">
        <v>574</v>
      </c>
      <c r="D60" s="1260"/>
      <c r="E60" s="1261"/>
      <c r="F60" s="136">
        <v>266</v>
      </c>
      <c r="G60" s="136">
        <v>262</v>
      </c>
      <c r="H60" s="137">
        <v>265</v>
      </c>
    </row>
    <row r="61" spans="2:8" ht="45.75" customHeight="1" x14ac:dyDescent="0.15">
      <c r="B61" s="135"/>
      <c r="C61" s="1259" t="s">
        <v>575</v>
      </c>
      <c r="D61" s="1260"/>
      <c r="E61" s="1261"/>
      <c r="F61" s="136">
        <v>93</v>
      </c>
      <c r="G61" s="136">
        <v>91</v>
      </c>
      <c r="H61" s="137">
        <v>84</v>
      </c>
    </row>
    <row r="62" spans="2:8" ht="45.75" customHeight="1" thickBot="1" x14ac:dyDescent="0.2">
      <c r="B62" s="138"/>
      <c r="C62" s="1262" t="s">
        <v>576</v>
      </c>
      <c r="D62" s="1263"/>
      <c r="E62" s="1264"/>
      <c r="F62" s="139">
        <v>66</v>
      </c>
      <c r="G62" s="139">
        <v>78</v>
      </c>
      <c r="H62" s="140">
        <v>78</v>
      </c>
    </row>
    <row r="63" spans="2:8" ht="52.5" customHeight="1" thickBot="1" x14ac:dyDescent="0.2">
      <c r="B63" s="141"/>
      <c r="C63" s="1265" t="s">
        <v>51</v>
      </c>
      <c r="D63" s="1265"/>
      <c r="E63" s="1266"/>
      <c r="F63" s="142">
        <v>5235</v>
      </c>
      <c r="G63" s="142">
        <v>5252</v>
      </c>
      <c r="H63" s="143">
        <v>5334</v>
      </c>
    </row>
    <row r="64" spans="2:8" ht="15" customHeight="1" x14ac:dyDescent="0.15"/>
  </sheetData>
  <sheetProtection algorithmName="SHA-512" hashValue="3QmZFMrNr/kGwTx602vL7LApo39TfgtxCT1yQvvKKK12LTwKvOgQz4KTvHpO9KCt085tRWOh+jrm0Yob0Uhc/g==" saltValue="qJb9Otoh4z1q5UzRifgo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28386</v>
      </c>
      <c r="E3" s="162"/>
      <c r="F3" s="163">
        <v>40879</v>
      </c>
      <c r="G3" s="164"/>
      <c r="H3" s="165"/>
    </row>
    <row r="4" spans="1:8" x14ac:dyDescent="0.15">
      <c r="A4" s="166"/>
      <c r="B4" s="167"/>
      <c r="C4" s="168"/>
      <c r="D4" s="169">
        <v>18332</v>
      </c>
      <c r="E4" s="170"/>
      <c r="F4" s="171">
        <v>24087</v>
      </c>
      <c r="G4" s="172"/>
      <c r="H4" s="173"/>
    </row>
    <row r="5" spans="1:8" x14ac:dyDescent="0.15">
      <c r="A5" s="154" t="s">
        <v>539</v>
      </c>
      <c r="B5" s="159"/>
      <c r="C5" s="160"/>
      <c r="D5" s="161">
        <v>16193</v>
      </c>
      <c r="E5" s="162"/>
      <c r="F5" s="163">
        <v>42651</v>
      </c>
      <c r="G5" s="164"/>
      <c r="H5" s="165"/>
    </row>
    <row r="6" spans="1:8" x14ac:dyDescent="0.15">
      <c r="A6" s="166"/>
      <c r="B6" s="167"/>
      <c r="C6" s="168"/>
      <c r="D6" s="169">
        <v>13846</v>
      </c>
      <c r="E6" s="170"/>
      <c r="F6" s="171">
        <v>22675</v>
      </c>
      <c r="G6" s="172"/>
      <c r="H6" s="173"/>
    </row>
    <row r="7" spans="1:8" x14ac:dyDescent="0.15">
      <c r="A7" s="154" t="s">
        <v>540</v>
      </c>
      <c r="B7" s="159"/>
      <c r="C7" s="160"/>
      <c r="D7" s="161">
        <v>19178</v>
      </c>
      <c r="E7" s="162"/>
      <c r="F7" s="163">
        <v>43226</v>
      </c>
      <c r="G7" s="164"/>
      <c r="H7" s="165"/>
    </row>
    <row r="8" spans="1:8" x14ac:dyDescent="0.15">
      <c r="A8" s="166"/>
      <c r="B8" s="167"/>
      <c r="C8" s="168"/>
      <c r="D8" s="169">
        <v>15831</v>
      </c>
      <c r="E8" s="170"/>
      <c r="F8" s="171">
        <v>22622</v>
      </c>
      <c r="G8" s="172"/>
      <c r="H8" s="173"/>
    </row>
    <row r="9" spans="1:8" x14ac:dyDescent="0.15">
      <c r="A9" s="154" t="s">
        <v>541</v>
      </c>
      <c r="B9" s="159"/>
      <c r="C9" s="160"/>
      <c r="D9" s="161">
        <v>14138</v>
      </c>
      <c r="E9" s="162"/>
      <c r="F9" s="163">
        <v>42836</v>
      </c>
      <c r="G9" s="164"/>
      <c r="H9" s="165"/>
    </row>
    <row r="10" spans="1:8" x14ac:dyDescent="0.15">
      <c r="A10" s="166"/>
      <c r="B10" s="167"/>
      <c r="C10" s="168"/>
      <c r="D10" s="169">
        <v>12018</v>
      </c>
      <c r="E10" s="170"/>
      <c r="F10" s="171">
        <v>22936</v>
      </c>
      <c r="G10" s="172"/>
      <c r="H10" s="173"/>
    </row>
    <row r="11" spans="1:8" x14ac:dyDescent="0.15">
      <c r="A11" s="154" t="s">
        <v>542</v>
      </c>
      <c r="B11" s="159"/>
      <c r="C11" s="160"/>
      <c r="D11" s="161">
        <v>19785</v>
      </c>
      <c r="E11" s="162"/>
      <c r="F11" s="163">
        <v>44161</v>
      </c>
      <c r="G11" s="164"/>
      <c r="H11" s="165"/>
    </row>
    <row r="12" spans="1:8" x14ac:dyDescent="0.15">
      <c r="A12" s="166"/>
      <c r="B12" s="167"/>
      <c r="C12" s="174"/>
      <c r="D12" s="169">
        <v>15273</v>
      </c>
      <c r="E12" s="170"/>
      <c r="F12" s="171">
        <v>23644</v>
      </c>
      <c r="G12" s="172"/>
      <c r="H12" s="173"/>
    </row>
    <row r="13" spans="1:8" x14ac:dyDescent="0.15">
      <c r="A13" s="154"/>
      <c r="B13" s="159"/>
      <c r="C13" s="175"/>
      <c r="D13" s="176">
        <v>19536</v>
      </c>
      <c r="E13" s="177"/>
      <c r="F13" s="178">
        <v>42751</v>
      </c>
      <c r="G13" s="179"/>
      <c r="H13" s="165"/>
    </row>
    <row r="14" spans="1:8" x14ac:dyDescent="0.15">
      <c r="A14" s="166"/>
      <c r="B14" s="167"/>
      <c r="C14" s="168"/>
      <c r="D14" s="169">
        <v>15060</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3.19</v>
      </c>
      <c r="C19" s="180">
        <f>ROUND(VALUE(SUBSTITUTE(実質収支比率等に係る経年分析!G$48,"▲","-")),2)</f>
        <v>3.31</v>
      </c>
      <c r="D19" s="180">
        <f>ROUND(VALUE(SUBSTITUTE(実質収支比率等に係る経年分析!H$48,"▲","-")),2)</f>
        <v>3.57</v>
      </c>
      <c r="E19" s="180">
        <f>ROUND(VALUE(SUBSTITUTE(実質収支比率等に係る経年分析!I$48,"▲","-")),2)</f>
        <v>2.3199999999999998</v>
      </c>
      <c r="F19" s="180">
        <f>ROUND(VALUE(SUBSTITUTE(実質収支比率等に係る経年分析!J$48,"▲","-")),2)</f>
        <v>4.26</v>
      </c>
    </row>
    <row r="20" spans="1:11" x14ac:dyDescent="0.15">
      <c r="A20" s="180" t="s">
        <v>55</v>
      </c>
      <c r="B20" s="180">
        <f>ROUND(VALUE(SUBSTITUTE(実質収支比率等に係る経年分析!F$47,"▲","-")),2)</f>
        <v>12.17</v>
      </c>
      <c r="C20" s="180">
        <f>ROUND(VALUE(SUBSTITUTE(実質収支比率等に係る経年分析!G$47,"▲","-")),2)</f>
        <v>10.119999999999999</v>
      </c>
      <c r="D20" s="180">
        <f>ROUND(VALUE(SUBSTITUTE(実質収支比率等に係る経年分析!H$47,"▲","-")),2)</f>
        <v>8.75</v>
      </c>
      <c r="E20" s="180">
        <f>ROUND(VALUE(SUBSTITUTE(実質収支比率等に係る経年分析!I$47,"▲","-")),2)</f>
        <v>8.9499999999999993</v>
      </c>
      <c r="F20" s="180">
        <f>ROUND(VALUE(SUBSTITUTE(実質収支比率等に係る経年分析!J$47,"▲","-")),2)</f>
        <v>9.6199999999999992</v>
      </c>
    </row>
    <row r="21" spans="1:11" x14ac:dyDescent="0.15">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-0.89</v>
      </c>
      <c r="E21" s="180">
        <f>IF(ISNUMBER(VALUE(SUBSTITUTE(実質収支比率等に係る経年分析!I$49,"▲","-"))),ROUND(VALUE(SUBSTITUTE(実質収支比率等に係る経年分析!I$49,"▲","-")),2),NA())</f>
        <v>-1.01</v>
      </c>
      <c r="F21" s="180">
        <f>IF(ISNUMBER(VALUE(SUBSTITUTE(実質収支比率等に係る経年分析!J$49,"▲","-"))),ROUND(VALUE(SUBSTITUTE(実質収支比率等に係る経年分析!J$49,"▲","-")),2),NA())</f>
        <v>2.91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我孫子市後期高齢者医療特別会計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我孫子市国民健康保険事業特別会計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我孫子市下水道事業会計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我孫子市介護保険特別会計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4.26</v>
      </c>
    </row>
    <row r="36" spans="1:16" x14ac:dyDescent="0.15">
      <c r="A36" s="181" t="str">
        <f>IF(連結実質赤字比率に係る赤字・黒字の構成分析!C$34="",NA(),連結実質赤字比率に係る赤字・黒字の構成分析!C$34)</f>
        <v>我孫子市水道事業会計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3134</v>
      </c>
      <c r="E42" s="182"/>
      <c r="F42" s="182"/>
      <c r="G42" s="182">
        <f>'実質公債費比率（分子）の構造'!L$52</f>
        <v>3157</v>
      </c>
      <c r="H42" s="182"/>
      <c r="I42" s="182"/>
      <c r="J42" s="182">
        <f>'実質公債費比率（分子）の構造'!M$52</f>
        <v>3355</v>
      </c>
      <c r="K42" s="182"/>
      <c r="L42" s="182"/>
      <c r="M42" s="182">
        <f>'実質公債費比率（分子）の構造'!N$52</f>
        <v>3286</v>
      </c>
      <c r="N42" s="182"/>
      <c r="O42" s="182"/>
      <c r="P42" s="182">
        <f>'実質公債費比率（分子）の構造'!O$52</f>
        <v>3048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37</v>
      </c>
      <c r="F44" s="182"/>
      <c r="G44" s="182"/>
      <c r="H44" s="182">
        <f>'実質公債費比率（分子）の構造'!M$50</f>
        <v>79</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16</v>
      </c>
      <c r="C45" s="182"/>
      <c r="D45" s="182"/>
      <c r="E45" s="182">
        <f>'実質公債費比率（分子）の構造'!L$49</f>
        <v>12</v>
      </c>
      <c r="F45" s="182"/>
      <c r="G45" s="182"/>
      <c r="H45" s="182">
        <f>'実質公債費比率（分子）の構造'!M$49</f>
        <v>15</v>
      </c>
      <c r="I45" s="182"/>
      <c r="J45" s="182"/>
      <c r="K45" s="182">
        <f>'実質公債費比率（分子）の構造'!N$49</f>
        <v>11</v>
      </c>
      <c r="L45" s="182"/>
      <c r="M45" s="182"/>
      <c r="N45" s="182">
        <f>'実質公債費比率（分子）の構造'!O$49</f>
        <v>14</v>
      </c>
      <c r="O45" s="182"/>
      <c r="P45" s="182"/>
    </row>
    <row r="46" spans="1:16" x14ac:dyDescent="0.15">
      <c r="A46" s="182" t="s">
        <v>67</v>
      </c>
      <c r="B46" s="182">
        <f>'実質公債費比率（分子）の構造'!K$48</f>
        <v>487</v>
      </c>
      <c r="C46" s="182"/>
      <c r="D46" s="182"/>
      <c r="E46" s="182">
        <f>'実質公債費比率（分子）の構造'!L$48</f>
        <v>346</v>
      </c>
      <c r="F46" s="182"/>
      <c r="G46" s="182"/>
      <c r="H46" s="182">
        <f>'実質公債費比率（分子）の構造'!M$48</f>
        <v>418</v>
      </c>
      <c r="I46" s="182"/>
      <c r="J46" s="182"/>
      <c r="K46" s="182">
        <f>'実質公債費比率（分子）の構造'!N$48</f>
        <v>397</v>
      </c>
      <c r="L46" s="182"/>
      <c r="M46" s="182"/>
      <c r="N46" s="182">
        <f>'実質公債費比率（分子）の構造'!O$48</f>
        <v>412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2915</v>
      </c>
      <c r="C49" s="182"/>
      <c r="D49" s="182"/>
      <c r="E49" s="182">
        <f>'実質公債費比率（分子）の構造'!L$45</f>
        <v>2986</v>
      </c>
      <c r="F49" s="182"/>
      <c r="G49" s="182"/>
      <c r="H49" s="182">
        <f>'実質公債費比率（分子）の構造'!M$45</f>
        <v>3013</v>
      </c>
      <c r="I49" s="182"/>
      <c r="J49" s="182"/>
      <c r="K49" s="182">
        <f>'実質公債費比率（分子）の構造'!N$45</f>
        <v>3082</v>
      </c>
      <c r="L49" s="182"/>
      <c r="M49" s="182"/>
      <c r="N49" s="182">
        <f>'実質公債費比率（分子）の構造'!O$45</f>
        <v>3112</v>
      </c>
      <c r="O49" s="182"/>
      <c r="P49" s="182"/>
    </row>
    <row r="50" spans="1:16" x14ac:dyDescent="0.15">
      <c r="A50" s="182" t="s">
        <v>71</v>
      </c>
      <c r="B50" s="182" t="e">
        <f>NA()</f>
        <v>#N/A</v>
      </c>
      <c r="C50" s="182">
        <f>IF(ISNUMBER('実質公債費比率（分子）の構造'!K$53),'実質公債費比率（分子）の構造'!K$53,NA())</f>
        <v>310</v>
      </c>
      <c r="D50" s="182" t="e">
        <f>NA()</f>
        <v>#N/A</v>
      </c>
      <c r="E50" s="182" t="e">
        <f>NA()</f>
        <v>#N/A</v>
      </c>
      <c r="F50" s="182">
        <f>IF(ISNUMBER('実質公債費比率（分子）の構造'!L$53),'実質公債費比率（分子）の構造'!L$53,NA())</f>
        <v>224</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208</v>
      </c>
      <c r="M50" s="182" t="e">
        <f>NA()</f>
        <v>#N/A</v>
      </c>
      <c r="N50" s="182" t="e">
        <f>NA()</f>
        <v>#N/A</v>
      </c>
      <c r="O50" s="182">
        <f>IF(ISNUMBER('実質公債費比率（分子）の構造'!O$53),'実質公債費比率（分子）の構造'!O$53,NA())</f>
        <v>493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30409</v>
      </c>
      <c r="E56" s="181"/>
      <c r="F56" s="181"/>
      <c r="G56" s="181">
        <f>'将来負担比率（分子）の構造'!J$52</f>
        <v>30623</v>
      </c>
      <c r="H56" s="181"/>
      <c r="I56" s="181"/>
      <c r="J56" s="181">
        <f>'将来負担比率（分子）の構造'!K$52</f>
        <v>30773</v>
      </c>
      <c r="K56" s="181"/>
      <c r="L56" s="181"/>
      <c r="M56" s="181">
        <f>'将来負担比率（分子）の構造'!L$52</f>
        <v>30544</v>
      </c>
      <c r="N56" s="181"/>
      <c r="O56" s="181"/>
      <c r="P56" s="181">
        <f>'将来負担比率（分子）の構造'!M$52</f>
        <v>30386</v>
      </c>
    </row>
    <row r="57" spans="1:16" x14ac:dyDescent="0.15">
      <c r="A57" s="181" t="s">
        <v>42</v>
      </c>
      <c r="B57" s="181"/>
      <c r="C57" s="181"/>
      <c r="D57" s="181">
        <f>'将来負担比率（分子）の構造'!I$51</f>
        <v>7550</v>
      </c>
      <c r="E57" s="181"/>
      <c r="F57" s="181"/>
      <c r="G57" s="181">
        <f>'将来負担比率（分子）の構造'!J$51</f>
        <v>7508</v>
      </c>
      <c r="H57" s="181"/>
      <c r="I57" s="181"/>
      <c r="J57" s="181">
        <f>'将来負担比率（分子）の構造'!K$51</f>
        <v>7435</v>
      </c>
      <c r="K57" s="181"/>
      <c r="L57" s="181"/>
      <c r="M57" s="181">
        <f>'将来負担比率（分子）の構造'!L$51</f>
        <v>7073</v>
      </c>
      <c r="N57" s="181"/>
      <c r="O57" s="181"/>
      <c r="P57" s="181">
        <f>'将来負担比率（分子）の構造'!M$51</f>
        <v>7169</v>
      </c>
    </row>
    <row r="58" spans="1:16" x14ac:dyDescent="0.15">
      <c r="A58" s="181" t="s">
        <v>41</v>
      </c>
      <c r="B58" s="181"/>
      <c r="C58" s="181"/>
      <c r="D58" s="181">
        <f>'将来負担比率（分子）の構造'!I$50</f>
        <v>6630</v>
      </c>
      <c r="E58" s="181"/>
      <c r="F58" s="181"/>
      <c r="G58" s="181">
        <f>'将来負担比率（分子）の構造'!J$50</f>
        <v>6221</v>
      </c>
      <c r="H58" s="181"/>
      <c r="I58" s="181"/>
      <c r="J58" s="181">
        <f>'将来負担比率（分子）の構造'!K$50</f>
        <v>6815</v>
      </c>
      <c r="K58" s="181"/>
      <c r="L58" s="181"/>
      <c r="M58" s="181">
        <f>'将来負担比率（分子）の構造'!L$50</f>
        <v>6950</v>
      </c>
      <c r="N58" s="181"/>
      <c r="O58" s="181"/>
      <c r="P58" s="181">
        <f>'将来負担比率（分子）の構造'!M$50</f>
        <v>6868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5</v>
      </c>
      <c r="F61" s="181"/>
      <c r="G61" s="181"/>
      <c r="H61" s="181">
        <f>'将来負担比率（分子）の構造'!K$46</f>
        <v>1</v>
      </c>
      <c r="I61" s="181"/>
      <c r="J61" s="181"/>
      <c r="K61" s="181">
        <f>'将来負担比率（分子）の構造'!L$46</f>
        <v>4</v>
      </c>
      <c r="L61" s="181"/>
      <c r="M61" s="181"/>
      <c r="N61" s="181" t="str">
        <f>'将来負担比率（分子）の構造'!M$46</f>
        <v>-</v>
      </c>
      <c r="O61" s="181"/>
      <c r="P61" s="181"/>
    </row>
    <row r="62" spans="1:16" x14ac:dyDescent="0.15">
      <c r="A62" s="181" t="s">
        <v>35</v>
      </c>
      <c r="B62" s="181">
        <f>'将来負担比率（分子）の構造'!I$45</f>
        <v>5006</v>
      </c>
      <c r="C62" s="181"/>
      <c r="D62" s="181"/>
      <c r="E62" s="181">
        <f>'将来負担比率（分子）の構造'!J$45</f>
        <v>4874</v>
      </c>
      <c r="F62" s="181"/>
      <c r="G62" s="181"/>
      <c r="H62" s="181">
        <f>'将来負担比率（分子）の構造'!K$45</f>
        <v>4427</v>
      </c>
      <c r="I62" s="181"/>
      <c r="J62" s="181"/>
      <c r="K62" s="181">
        <f>'将来負担比率（分子）の構造'!L$45</f>
        <v>4264</v>
      </c>
      <c r="L62" s="181"/>
      <c r="M62" s="181"/>
      <c r="N62" s="181">
        <f>'将来負担比率（分子）の構造'!M$45</f>
        <v>4187</v>
      </c>
      <c r="O62" s="181"/>
      <c r="P62" s="181"/>
    </row>
    <row r="63" spans="1:16" x14ac:dyDescent="0.15">
      <c r="A63" s="181" t="s">
        <v>34</v>
      </c>
      <c r="B63" s="181">
        <f>'将来負担比率（分子）の構造'!I$44</f>
        <v>195</v>
      </c>
      <c r="C63" s="181"/>
      <c r="D63" s="181"/>
      <c r="E63" s="181">
        <f>'将来負担比率（分子）の構造'!J$44</f>
        <v>214</v>
      </c>
      <c r="F63" s="181"/>
      <c r="G63" s="181"/>
      <c r="H63" s="181">
        <f>'将来負担比率（分子）の構造'!K$44</f>
        <v>197</v>
      </c>
      <c r="I63" s="181"/>
      <c r="J63" s="181"/>
      <c r="K63" s="181">
        <f>'将来負担比率（分子）の構造'!L$44</f>
        <v>206</v>
      </c>
      <c r="L63" s="181"/>
      <c r="M63" s="181"/>
      <c r="N63" s="181">
        <f>'将来負担比率（分子）の構造'!M$44</f>
        <v>217</v>
      </c>
      <c r="O63" s="181"/>
      <c r="P63" s="181"/>
    </row>
    <row r="64" spans="1:16" x14ac:dyDescent="0.15">
      <c r="A64" s="181" t="s">
        <v>33</v>
      </c>
      <c r="B64" s="181">
        <f>'将来負担比率（分子）の構造'!I$43</f>
        <v>4382</v>
      </c>
      <c r="C64" s="181"/>
      <c r="D64" s="181"/>
      <c r="E64" s="181">
        <f>'将来負担比率（分子）の構造'!J$43</f>
        <v>5250</v>
      </c>
      <c r="F64" s="181"/>
      <c r="G64" s="181"/>
      <c r="H64" s="181">
        <f>'将来負担比率（分子）の構造'!K$43</f>
        <v>5268</v>
      </c>
      <c r="I64" s="181"/>
      <c r="J64" s="181"/>
      <c r="K64" s="181">
        <f>'将来負担比率（分子）の構造'!L$43</f>
        <v>4849</v>
      </c>
      <c r="L64" s="181"/>
      <c r="M64" s="181"/>
      <c r="N64" s="181">
        <f>'将来負担比率（分子）の構造'!M$43</f>
        <v>4925</v>
      </c>
      <c r="O64" s="181"/>
      <c r="P64" s="181"/>
    </row>
    <row r="65" spans="1:16" x14ac:dyDescent="0.15">
      <c r="A65" s="181" t="s">
        <v>32</v>
      </c>
      <c r="B65" s="181">
        <f>'将来負担比率（分子）の構造'!I$42</f>
        <v>270</v>
      </c>
      <c r="C65" s="181"/>
      <c r="D65" s="181"/>
      <c r="E65" s="181">
        <f>'将来負担比率（分子）の構造'!J$42</f>
        <v>202</v>
      </c>
      <c r="F65" s="181"/>
      <c r="G65" s="181"/>
      <c r="H65" s="181">
        <f>'将来負担比率（分子）の構造'!K$42</f>
        <v>9</v>
      </c>
      <c r="I65" s="181"/>
      <c r="J65" s="181"/>
      <c r="K65" s="181">
        <f>'将来負担比率（分子）の構造'!L$42</f>
        <v>541</v>
      </c>
      <c r="L65" s="181"/>
      <c r="M65" s="181"/>
      <c r="N65" s="181">
        <f>'将来負担比率（分子）の構造'!M$42</f>
        <v>729</v>
      </c>
      <c r="O65" s="181"/>
      <c r="P65" s="181"/>
    </row>
    <row r="66" spans="1:16" x14ac:dyDescent="0.15">
      <c r="A66" s="181" t="s">
        <v>31</v>
      </c>
      <c r="B66" s="181">
        <f>'将来負担比率（分子）の構造'!I$41</f>
        <v>31315</v>
      </c>
      <c r="C66" s="181"/>
      <c r="D66" s="181"/>
      <c r="E66" s="181">
        <f>'将来負担比率（分子）の構造'!J$41</f>
        <v>31008</v>
      </c>
      <c r="F66" s="181"/>
      <c r="G66" s="181"/>
      <c r="H66" s="181">
        <f>'将来負担比率（分子）の構造'!K$41</f>
        <v>31182</v>
      </c>
      <c r="I66" s="181"/>
      <c r="J66" s="181"/>
      <c r="K66" s="181">
        <f>'将来負担比率（分子）の構造'!L$41</f>
        <v>30515</v>
      </c>
      <c r="L66" s="181"/>
      <c r="M66" s="181"/>
      <c r="N66" s="181">
        <f>'将来負担比率（分子）の構造'!M$41</f>
        <v>30321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2072</v>
      </c>
      <c r="C72" s="185">
        <f>基金残高に係る経年分析!G55</f>
        <v>2126</v>
      </c>
      <c r="D72" s="185">
        <f>基金残高に係る経年分析!H55</f>
        <v>2347</v>
      </c>
    </row>
    <row r="73" spans="1:16" x14ac:dyDescent="0.15">
      <c r="A73" s="184" t="s">
        <v>78</v>
      </c>
      <c r="B73" s="185">
        <f>基金残高に係る経年分析!F56</f>
        <v>242</v>
      </c>
      <c r="C73" s="185">
        <f>基金残高に係る経年分析!G56</f>
        <v>243</v>
      </c>
      <c r="D73" s="185">
        <f>基金残高に係る経年分析!H56</f>
        <v>243</v>
      </c>
    </row>
    <row r="74" spans="1:16" x14ac:dyDescent="0.15">
      <c r="A74" s="184" t="s">
        <v>79</v>
      </c>
      <c r="B74" s="185">
        <f>基金残高に係る経年分析!F57</f>
        <v>2921</v>
      </c>
      <c r="C74" s="185">
        <f>基金残高に係る経年分析!G57</f>
        <v>2883</v>
      </c>
      <c r="D74" s="185">
        <f>基金残高に係る経年分析!H57</f>
        <v>2744</v>
      </c>
    </row>
  </sheetData>
  <sheetProtection algorithmName="SHA-512" hashValue="FOTRiqUFsHbHKgM4TK3At5V5KRZP6/TY9OXXY/qGcRVsjN9Y+uolituYzFDViOWjYhBpKkmS42BPcU/dmfNd+w==" saltValue="nyMSxcVCTZTwK8XOhhO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17241285</v>
      </c>
      <c r="S5" s="698"/>
      <c r="T5" s="698"/>
      <c r="U5" s="698"/>
      <c r="V5" s="698"/>
      <c r="W5" s="698"/>
      <c r="X5" s="698"/>
      <c r="Y5" s="741"/>
      <c r="Z5" s="759">
        <v>31.4</v>
      </c>
      <c r="AA5" s="759"/>
      <c r="AB5" s="759"/>
      <c r="AC5" s="759"/>
      <c r="AD5" s="760">
        <v>15907852</v>
      </c>
      <c r="AE5" s="760"/>
      <c r="AF5" s="760"/>
      <c r="AG5" s="760"/>
      <c r="AH5" s="760"/>
      <c r="AI5" s="760"/>
      <c r="AJ5" s="760"/>
      <c r="AK5" s="760"/>
      <c r="AL5" s="742">
        <v>69.5</v>
      </c>
      <c r="AM5" s="713"/>
      <c r="AN5" s="713"/>
      <c r="AO5" s="743"/>
      <c r="AP5" s="708" t="s">
        <v>228</v>
      </c>
      <c r="AQ5" s="709"/>
      <c r="AR5" s="709"/>
      <c r="AS5" s="709"/>
      <c r="AT5" s="709"/>
      <c r="AU5" s="709"/>
      <c r="AV5" s="709"/>
      <c r="AW5" s="709"/>
      <c r="AX5" s="709"/>
      <c r="AY5" s="709"/>
      <c r="AZ5" s="709"/>
      <c r="BA5" s="709"/>
      <c r="BB5" s="709"/>
      <c r="BC5" s="709"/>
      <c r="BD5" s="709"/>
      <c r="BE5" s="709"/>
      <c r="BF5" s="710"/>
      <c r="BG5" s="642">
        <v>15907852</v>
      </c>
      <c r="BH5" s="643"/>
      <c r="BI5" s="643"/>
      <c r="BJ5" s="643"/>
      <c r="BK5" s="643"/>
      <c r="BL5" s="643"/>
      <c r="BM5" s="643"/>
      <c r="BN5" s="644"/>
      <c r="BO5" s="675">
        <v>92.3</v>
      </c>
      <c r="BP5" s="675"/>
      <c r="BQ5" s="675"/>
      <c r="BR5" s="675"/>
      <c r="BS5" s="676">
        <v>49132</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277856</v>
      </c>
      <c r="S6" s="643"/>
      <c r="T6" s="643"/>
      <c r="U6" s="643"/>
      <c r="V6" s="643"/>
      <c r="W6" s="643"/>
      <c r="X6" s="643"/>
      <c r="Y6" s="644"/>
      <c r="Z6" s="675">
        <v>0.5</v>
      </c>
      <c r="AA6" s="675"/>
      <c r="AB6" s="675"/>
      <c r="AC6" s="675"/>
      <c r="AD6" s="676">
        <v>277856</v>
      </c>
      <c r="AE6" s="676"/>
      <c r="AF6" s="676"/>
      <c r="AG6" s="676"/>
      <c r="AH6" s="676"/>
      <c r="AI6" s="676"/>
      <c r="AJ6" s="676"/>
      <c r="AK6" s="676"/>
      <c r="AL6" s="645">
        <v>1.2</v>
      </c>
      <c r="AM6" s="646"/>
      <c r="AN6" s="646"/>
      <c r="AO6" s="677"/>
      <c r="AP6" s="639" t="s">
        <v>233</v>
      </c>
      <c r="AQ6" s="640"/>
      <c r="AR6" s="640"/>
      <c r="AS6" s="640"/>
      <c r="AT6" s="640"/>
      <c r="AU6" s="640"/>
      <c r="AV6" s="640"/>
      <c r="AW6" s="640"/>
      <c r="AX6" s="640"/>
      <c r="AY6" s="640"/>
      <c r="AZ6" s="640"/>
      <c r="BA6" s="640"/>
      <c r="BB6" s="640"/>
      <c r="BC6" s="640"/>
      <c r="BD6" s="640"/>
      <c r="BE6" s="640"/>
      <c r="BF6" s="641"/>
      <c r="BG6" s="642">
        <v>15907852</v>
      </c>
      <c r="BH6" s="643"/>
      <c r="BI6" s="643"/>
      <c r="BJ6" s="643"/>
      <c r="BK6" s="643"/>
      <c r="BL6" s="643"/>
      <c r="BM6" s="643"/>
      <c r="BN6" s="644"/>
      <c r="BO6" s="675">
        <v>92.3</v>
      </c>
      <c r="BP6" s="675"/>
      <c r="BQ6" s="675"/>
      <c r="BR6" s="675"/>
      <c r="BS6" s="676">
        <v>49132</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292665</v>
      </c>
      <c r="CS6" s="643"/>
      <c r="CT6" s="643"/>
      <c r="CU6" s="643"/>
      <c r="CV6" s="643"/>
      <c r="CW6" s="643"/>
      <c r="CX6" s="643"/>
      <c r="CY6" s="644"/>
      <c r="CZ6" s="742">
        <v>0.5</v>
      </c>
      <c r="DA6" s="713"/>
      <c r="DB6" s="713"/>
      <c r="DC6" s="745"/>
      <c r="DD6" s="648" t="s">
        <v>148</v>
      </c>
      <c r="DE6" s="643"/>
      <c r="DF6" s="643"/>
      <c r="DG6" s="643"/>
      <c r="DH6" s="643"/>
      <c r="DI6" s="643"/>
      <c r="DJ6" s="643"/>
      <c r="DK6" s="643"/>
      <c r="DL6" s="643"/>
      <c r="DM6" s="643"/>
      <c r="DN6" s="643"/>
      <c r="DO6" s="643"/>
      <c r="DP6" s="644"/>
      <c r="DQ6" s="648">
        <v>292659</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16866</v>
      </c>
      <c r="S7" s="643"/>
      <c r="T7" s="643"/>
      <c r="U7" s="643"/>
      <c r="V7" s="643"/>
      <c r="W7" s="643"/>
      <c r="X7" s="643"/>
      <c r="Y7" s="644"/>
      <c r="Z7" s="675">
        <v>0</v>
      </c>
      <c r="AA7" s="675"/>
      <c r="AB7" s="675"/>
      <c r="AC7" s="675"/>
      <c r="AD7" s="676">
        <v>16866</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9019859</v>
      </c>
      <c r="BH7" s="643"/>
      <c r="BI7" s="643"/>
      <c r="BJ7" s="643"/>
      <c r="BK7" s="643"/>
      <c r="BL7" s="643"/>
      <c r="BM7" s="643"/>
      <c r="BN7" s="644"/>
      <c r="BO7" s="675">
        <v>52.3</v>
      </c>
      <c r="BP7" s="675"/>
      <c r="BQ7" s="675"/>
      <c r="BR7" s="675"/>
      <c r="BS7" s="676">
        <v>49132</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17714709</v>
      </c>
      <c r="CS7" s="643"/>
      <c r="CT7" s="643"/>
      <c r="CU7" s="643"/>
      <c r="CV7" s="643"/>
      <c r="CW7" s="643"/>
      <c r="CX7" s="643"/>
      <c r="CY7" s="644"/>
      <c r="CZ7" s="675">
        <v>33.299999999999997</v>
      </c>
      <c r="DA7" s="675"/>
      <c r="DB7" s="675"/>
      <c r="DC7" s="675"/>
      <c r="DD7" s="648">
        <v>97444</v>
      </c>
      <c r="DE7" s="643"/>
      <c r="DF7" s="643"/>
      <c r="DG7" s="643"/>
      <c r="DH7" s="643"/>
      <c r="DI7" s="643"/>
      <c r="DJ7" s="643"/>
      <c r="DK7" s="643"/>
      <c r="DL7" s="643"/>
      <c r="DM7" s="643"/>
      <c r="DN7" s="643"/>
      <c r="DO7" s="643"/>
      <c r="DP7" s="644"/>
      <c r="DQ7" s="648">
        <v>3632871</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100768</v>
      </c>
      <c r="S8" s="643"/>
      <c r="T8" s="643"/>
      <c r="U8" s="643"/>
      <c r="V8" s="643"/>
      <c r="W8" s="643"/>
      <c r="X8" s="643"/>
      <c r="Y8" s="644"/>
      <c r="Z8" s="675">
        <v>0.2</v>
      </c>
      <c r="AA8" s="675"/>
      <c r="AB8" s="675"/>
      <c r="AC8" s="675"/>
      <c r="AD8" s="676">
        <v>100768</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227411</v>
      </c>
      <c r="BH8" s="643"/>
      <c r="BI8" s="643"/>
      <c r="BJ8" s="643"/>
      <c r="BK8" s="643"/>
      <c r="BL8" s="643"/>
      <c r="BM8" s="643"/>
      <c r="BN8" s="644"/>
      <c r="BO8" s="675">
        <v>1.3</v>
      </c>
      <c r="BP8" s="675"/>
      <c r="BQ8" s="675"/>
      <c r="BR8" s="675"/>
      <c r="BS8" s="648" t="s">
        <v>148</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17895655</v>
      </c>
      <c r="CS8" s="643"/>
      <c r="CT8" s="643"/>
      <c r="CU8" s="643"/>
      <c r="CV8" s="643"/>
      <c r="CW8" s="643"/>
      <c r="CX8" s="643"/>
      <c r="CY8" s="644"/>
      <c r="CZ8" s="675">
        <v>33.6</v>
      </c>
      <c r="DA8" s="675"/>
      <c r="DB8" s="675"/>
      <c r="DC8" s="675"/>
      <c r="DD8" s="648">
        <v>192733</v>
      </c>
      <c r="DE8" s="643"/>
      <c r="DF8" s="643"/>
      <c r="DG8" s="643"/>
      <c r="DH8" s="643"/>
      <c r="DI8" s="643"/>
      <c r="DJ8" s="643"/>
      <c r="DK8" s="643"/>
      <c r="DL8" s="643"/>
      <c r="DM8" s="643"/>
      <c r="DN8" s="643"/>
      <c r="DO8" s="643"/>
      <c r="DP8" s="644"/>
      <c r="DQ8" s="648">
        <v>8529299</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122179</v>
      </c>
      <c r="S9" s="643"/>
      <c r="T9" s="643"/>
      <c r="U9" s="643"/>
      <c r="V9" s="643"/>
      <c r="W9" s="643"/>
      <c r="X9" s="643"/>
      <c r="Y9" s="644"/>
      <c r="Z9" s="675">
        <v>0.2</v>
      </c>
      <c r="AA9" s="675"/>
      <c r="AB9" s="675"/>
      <c r="AC9" s="675"/>
      <c r="AD9" s="676">
        <v>122179</v>
      </c>
      <c r="AE9" s="676"/>
      <c r="AF9" s="676"/>
      <c r="AG9" s="676"/>
      <c r="AH9" s="676"/>
      <c r="AI9" s="676"/>
      <c r="AJ9" s="676"/>
      <c r="AK9" s="676"/>
      <c r="AL9" s="645">
        <v>0.5</v>
      </c>
      <c r="AM9" s="646"/>
      <c r="AN9" s="646"/>
      <c r="AO9" s="677"/>
      <c r="AP9" s="639" t="s">
        <v>242</v>
      </c>
      <c r="AQ9" s="640"/>
      <c r="AR9" s="640"/>
      <c r="AS9" s="640"/>
      <c r="AT9" s="640"/>
      <c r="AU9" s="640"/>
      <c r="AV9" s="640"/>
      <c r="AW9" s="640"/>
      <c r="AX9" s="640"/>
      <c r="AY9" s="640"/>
      <c r="AZ9" s="640"/>
      <c r="BA9" s="640"/>
      <c r="BB9" s="640"/>
      <c r="BC9" s="640"/>
      <c r="BD9" s="640"/>
      <c r="BE9" s="640"/>
      <c r="BF9" s="641"/>
      <c r="BG9" s="642">
        <v>8363554</v>
      </c>
      <c r="BH9" s="643"/>
      <c r="BI9" s="643"/>
      <c r="BJ9" s="643"/>
      <c r="BK9" s="643"/>
      <c r="BL9" s="643"/>
      <c r="BM9" s="643"/>
      <c r="BN9" s="644"/>
      <c r="BO9" s="675">
        <v>48.5</v>
      </c>
      <c r="BP9" s="675"/>
      <c r="BQ9" s="675"/>
      <c r="BR9" s="675"/>
      <c r="BS9" s="648" t="s">
        <v>148</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3860513</v>
      </c>
      <c r="CS9" s="643"/>
      <c r="CT9" s="643"/>
      <c r="CU9" s="643"/>
      <c r="CV9" s="643"/>
      <c r="CW9" s="643"/>
      <c r="CX9" s="643"/>
      <c r="CY9" s="644"/>
      <c r="CZ9" s="675">
        <v>7.3</v>
      </c>
      <c r="DA9" s="675"/>
      <c r="DB9" s="675"/>
      <c r="DC9" s="675"/>
      <c r="DD9" s="648">
        <v>615025</v>
      </c>
      <c r="DE9" s="643"/>
      <c r="DF9" s="643"/>
      <c r="DG9" s="643"/>
      <c r="DH9" s="643"/>
      <c r="DI9" s="643"/>
      <c r="DJ9" s="643"/>
      <c r="DK9" s="643"/>
      <c r="DL9" s="643"/>
      <c r="DM9" s="643"/>
      <c r="DN9" s="643"/>
      <c r="DO9" s="643"/>
      <c r="DP9" s="644"/>
      <c r="DQ9" s="648">
        <v>3072523</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148</v>
      </c>
      <c r="S10" s="643"/>
      <c r="T10" s="643"/>
      <c r="U10" s="643"/>
      <c r="V10" s="643"/>
      <c r="W10" s="643"/>
      <c r="X10" s="643"/>
      <c r="Y10" s="644"/>
      <c r="Z10" s="675" t="s">
        <v>148</v>
      </c>
      <c r="AA10" s="675"/>
      <c r="AB10" s="675"/>
      <c r="AC10" s="675"/>
      <c r="AD10" s="676" t="s">
        <v>148</v>
      </c>
      <c r="AE10" s="676"/>
      <c r="AF10" s="676"/>
      <c r="AG10" s="676"/>
      <c r="AH10" s="676"/>
      <c r="AI10" s="676"/>
      <c r="AJ10" s="676"/>
      <c r="AK10" s="676"/>
      <c r="AL10" s="645" t="s">
        <v>148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198003</v>
      </c>
      <c r="BH10" s="643"/>
      <c r="BI10" s="643"/>
      <c r="BJ10" s="643"/>
      <c r="BK10" s="643"/>
      <c r="BL10" s="643"/>
      <c r="BM10" s="643"/>
      <c r="BN10" s="644"/>
      <c r="BO10" s="675">
        <v>1.1000000000000001</v>
      </c>
      <c r="BP10" s="675"/>
      <c r="BQ10" s="675"/>
      <c r="BR10" s="675"/>
      <c r="BS10" s="648" t="s">
        <v>148</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22666</v>
      </c>
      <c r="CS10" s="643"/>
      <c r="CT10" s="643"/>
      <c r="CU10" s="643"/>
      <c r="CV10" s="643"/>
      <c r="CW10" s="643"/>
      <c r="CX10" s="643"/>
      <c r="CY10" s="644"/>
      <c r="CZ10" s="675">
        <v>0</v>
      </c>
      <c r="DA10" s="675"/>
      <c r="DB10" s="675"/>
      <c r="DC10" s="675"/>
      <c r="DD10" s="648" t="s">
        <v>148</v>
      </c>
      <c r="DE10" s="643"/>
      <c r="DF10" s="643"/>
      <c r="DG10" s="643"/>
      <c r="DH10" s="643"/>
      <c r="DI10" s="643"/>
      <c r="DJ10" s="643"/>
      <c r="DK10" s="643"/>
      <c r="DL10" s="643"/>
      <c r="DM10" s="643"/>
      <c r="DN10" s="643"/>
      <c r="DO10" s="643"/>
      <c r="DP10" s="644"/>
      <c r="DQ10" s="648">
        <v>22666</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2564190</v>
      </c>
      <c r="S11" s="643"/>
      <c r="T11" s="643"/>
      <c r="U11" s="643"/>
      <c r="V11" s="643"/>
      <c r="W11" s="643"/>
      <c r="X11" s="643"/>
      <c r="Y11" s="644"/>
      <c r="Z11" s="645">
        <v>4.7</v>
      </c>
      <c r="AA11" s="646"/>
      <c r="AB11" s="646"/>
      <c r="AC11" s="647"/>
      <c r="AD11" s="648">
        <v>2564190</v>
      </c>
      <c r="AE11" s="643"/>
      <c r="AF11" s="643"/>
      <c r="AG11" s="643"/>
      <c r="AH11" s="643"/>
      <c r="AI11" s="643"/>
      <c r="AJ11" s="643"/>
      <c r="AK11" s="644"/>
      <c r="AL11" s="645">
        <v>11.2</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230891</v>
      </c>
      <c r="BH11" s="643"/>
      <c r="BI11" s="643"/>
      <c r="BJ11" s="643"/>
      <c r="BK11" s="643"/>
      <c r="BL11" s="643"/>
      <c r="BM11" s="643"/>
      <c r="BN11" s="644"/>
      <c r="BO11" s="675">
        <v>1.3</v>
      </c>
      <c r="BP11" s="675"/>
      <c r="BQ11" s="675"/>
      <c r="BR11" s="675"/>
      <c r="BS11" s="648">
        <v>49132</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321840</v>
      </c>
      <c r="CS11" s="643"/>
      <c r="CT11" s="643"/>
      <c r="CU11" s="643"/>
      <c r="CV11" s="643"/>
      <c r="CW11" s="643"/>
      <c r="CX11" s="643"/>
      <c r="CY11" s="644"/>
      <c r="CZ11" s="675">
        <v>0.6</v>
      </c>
      <c r="DA11" s="675"/>
      <c r="DB11" s="675"/>
      <c r="DC11" s="675"/>
      <c r="DD11" s="648">
        <v>48323</v>
      </c>
      <c r="DE11" s="643"/>
      <c r="DF11" s="643"/>
      <c r="DG11" s="643"/>
      <c r="DH11" s="643"/>
      <c r="DI11" s="643"/>
      <c r="DJ11" s="643"/>
      <c r="DK11" s="643"/>
      <c r="DL11" s="643"/>
      <c r="DM11" s="643"/>
      <c r="DN11" s="643"/>
      <c r="DO11" s="643"/>
      <c r="DP11" s="644"/>
      <c r="DQ11" s="648">
        <v>270594</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21276</v>
      </c>
      <c r="S12" s="643"/>
      <c r="T12" s="643"/>
      <c r="U12" s="643"/>
      <c r="V12" s="643"/>
      <c r="W12" s="643"/>
      <c r="X12" s="643"/>
      <c r="Y12" s="644"/>
      <c r="Z12" s="675">
        <v>0</v>
      </c>
      <c r="AA12" s="675"/>
      <c r="AB12" s="675"/>
      <c r="AC12" s="675"/>
      <c r="AD12" s="676">
        <v>21276</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6111473</v>
      </c>
      <c r="BH12" s="643"/>
      <c r="BI12" s="643"/>
      <c r="BJ12" s="643"/>
      <c r="BK12" s="643"/>
      <c r="BL12" s="643"/>
      <c r="BM12" s="643"/>
      <c r="BN12" s="644"/>
      <c r="BO12" s="675">
        <v>35.4</v>
      </c>
      <c r="BP12" s="675"/>
      <c r="BQ12" s="675"/>
      <c r="BR12" s="675"/>
      <c r="BS12" s="648" t="s">
        <v>148</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546079</v>
      </c>
      <c r="CS12" s="643"/>
      <c r="CT12" s="643"/>
      <c r="CU12" s="643"/>
      <c r="CV12" s="643"/>
      <c r="CW12" s="643"/>
      <c r="CX12" s="643"/>
      <c r="CY12" s="644"/>
      <c r="CZ12" s="675">
        <v>1</v>
      </c>
      <c r="DA12" s="675"/>
      <c r="DB12" s="675"/>
      <c r="DC12" s="675"/>
      <c r="DD12" s="648">
        <v>11177</v>
      </c>
      <c r="DE12" s="643"/>
      <c r="DF12" s="643"/>
      <c r="DG12" s="643"/>
      <c r="DH12" s="643"/>
      <c r="DI12" s="643"/>
      <c r="DJ12" s="643"/>
      <c r="DK12" s="643"/>
      <c r="DL12" s="643"/>
      <c r="DM12" s="643"/>
      <c r="DN12" s="643"/>
      <c r="DO12" s="643"/>
      <c r="DP12" s="644"/>
      <c r="DQ12" s="648">
        <v>406450</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148</v>
      </c>
      <c r="S13" s="643"/>
      <c r="T13" s="643"/>
      <c r="U13" s="643"/>
      <c r="V13" s="643"/>
      <c r="W13" s="643"/>
      <c r="X13" s="643"/>
      <c r="Y13" s="644"/>
      <c r="Z13" s="675" t="s">
        <v>148</v>
      </c>
      <c r="AA13" s="675"/>
      <c r="AB13" s="675"/>
      <c r="AC13" s="675"/>
      <c r="AD13" s="676" t="s">
        <v>148</v>
      </c>
      <c r="AE13" s="676"/>
      <c r="AF13" s="676"/>
      <c r="AG13" s="676"/>
      <c r="AH13" s="676"/>
      <c r="AI13" s="676"/>
      <c r="AJ13" s="676"/>
      <c r="AK13" s="676"/>
      <c r="AL13" s="645" t="s">
        <v>148</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6106745</v>
      </c>
      <c r="BH13" s="643"/>
      <c r="BI13" s="643"/>
      <c r="BJ13" s="643"/>
      <c r="BK13" s="643"/>
      <c r="BL13" s="643"/>
      <c r="BM13" s="643"/>
      <c r="BN13" s="644"/>
      <c r="BO13" s="675">
        <v>35.4</v>
      </c>
      <c r="BP13" s="675"/>
      <c r="BQ13" s="675"/>
      <c r="BR13" s="675"/>
      <c r="BS13" s="648" t="s">
        <v>148</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3129225</v>
      </c>
      <c r="CS13" s="643"/>
      <c r="CT13" s="643"/>
      <c r="CU13" s="643"/>
      <c r="CV13" s="643"/>
      <c r="CW13" s="643"/>
      <c r="CX13" s="643"/>
      <c r="CY13" s="644"/>
      <c r="CZ13" s="675">
        <v>5.9</v>
      </c>
      <c r="DA13" s="675"/>
      <c r="DB13" s="675"/>
      <c r="DC13" s="675"/>
      <c r="DD13" s="648">
        <v>998393</v>
      </c>
      <c r="DE13" s="643"/>
      <c r="DF13" s="643"/>
      <c r="DG13" s="643"/>
      <c r="DH13" s="643"/>
      <c r="DI13" s="643"/>
      <c r="DJ13" s="643"/>
      <c r="DK13" s="643"/>
      <c r="DL13" s="643"/>
      <c r="DM13" s="643"/>
      <c r="DN13" s="643"/>
      <c r="DO13" s="643"/>
      <c r="DP13" s="644"/>
      <c r="DQ13" s="648">
        <v>2384576</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v>7</v>
      </c>
      <c r="S14" s="643"/>
      <c r="T14" s="643"/>
      <c r="U14" s="643"/>
      <c r="V14" s="643"/>
      <c r="W14" s="643"/>
      <c r="X14" s="643"/>
      <c r="Y14" s="644"/>
      <c r="Z14" s="675">
        <v>0</v>
      </c>
      <c r="AA14" s="675"/>
      <c r="AB14" s="675"/>
      <c r="AC14" s="675"/>
      <c r="AD14" s="676">
        <v>7</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170445</v>
      </c>
      <c r="BH14" s="643"/>
      <c r="BI14" s="643"/>
      <c r="BJ14" s="643"/>
      <c r="BK14" s="643"/>
      <c r="BL14" s="643"/>
      <c r="BM14" s="643"/>
      <c r="BN14" s="644"/>
      <c r="BO14" s="675">
        <v>1</v>
      </c>
      <c r="BP14" s="675"/>
      <c r="BQ14" s="675"/>
      <c r="BR14" s="675"/>
      <c r="BS14" s="648" t="s">
        <v>148</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1685713</v>
      </c>
      <c r="CS14" s="643"/>
      <c r="CT14" s="643"/>
      <c r="CU14" s="643"/>
      <c r="CV14" s="643"/>
      <c r="CW14" s="643"/>
      <c r="CX14" s="643"/>
      <c r="CY14" s="644"/>
      <c r="CZ14" s="675">
        <v>3.2</v>
      </c>
      <c r="DA14" s="675"/>
      <c r="DB14" s="675"/>
      <c r="DC14" s="675"/>
      <c r="DD14" s="648">
        <v>162799</v>
      </c>
      <c r="DE14" s="643"/>
      <c r="DF14" s="643"/>
      <c r="DG14" s="643"/>
      <c r="DH14" s="643"/>
      <c r="DI14" s="643"/>
      <c r="DJ14" s="643"/>
      <c r="DK14" s="643"/>
      <c r="DL14" s="643"/>
      <c r="DM14" s="643"/>
      <c r="DN14" s="643"/>
      <c r="DO14" s="643"/>
      <c r="DP14" s="644"/>
      <c r="DQ14" s="648">
        <v>1546023</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148</v>
      </c>
      <c r="S15" s="643"/>
      <c r="T15" s="643"/>
      <c r="U15" s="643"/>
      <c r="V15" s="643"/>
      <c r="W15" s="643"/>
      <c r="X15" s="643"/>
      <c r="Y15" s="644"/>
      <c r="Z15" s="675" t="s">
        <v>148</v>
      </c>
      <c r="AA15" s="675"/>
      <c r="AB15" s="675"/>
      <c r="AC15" s="675"/>
      <c r="AD15" s="676" t="s">
        <v>148</v>
      </c>
      <c r="AE15" s="676"/>
      <c r="AF15" s="676"/>
      <c r="AG15" s="676"/>
      <c r="AH15" s="676"/>
      <c r="AI15" s="676"/>
      <c r="AJ15" s="676"/>
      <c r="AK15" s="676"/>
      <c r="AL15" s="645" t="s">
        <v>148</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606075</v>
      </c>
      <c r="BH15" s="643"/>
      <c r="BI15" s="643"/>
      <c r="BJ15" s="643"/>
      <c r="BK15" s="643"/>
      <c r="BL15" s="643"/>
      <c r="BM15" s="643"/>
      <c r="BN15" s="644"/>
      <c r="BO15" s="675">
        <v>3.5</v>
      </c>
      <c r="BP15" s="675"/>
      <c r="BQ15" s="675"/>
      <c r="BR15" s="675"/>
      <c r="BS15" s="648" t="s">
        <v>148</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4653150</v>
      </c>
      <c r="CS15" s="643"/>
      <c r="CT15" s="643"/>
      <c r="CU15" s="643"/>
      <c r="CV15" s="643"/>
      <c r="CW15" s="643"/>
      <c r="CX15" s="643"/>
      <c r="CY15" s="644"/>
      <c r="CZ15" s="675">
        <v>8.6999999999999993</v>
      </c>
      <c r="DA15" s="675"/>
      <c r="DB15" s="675"/>
      <c r="DC15" s="675"/>
      <c r="DD15" s="648">
        <v>478690</v>
      </c>
      <c r="DE15" s="643"/>
      <c r="DF15" s="643"/>
      <c r="DG15" s="643"/>
      <c r="DH15" s="643"/>
      <c r="DI15" s="643"/>
      <c r="DJ15" s="643"/>
      <c r="DK15" s="643"/>
      <c r="DL15" s="643"/>
      <c r="DM15" s="643"/>
      <c r="DN15" s="643"/>
      <c r="DO15" s="643"/>
      <c r="DP15" s="644"/>
      <c r="DQ15" s="648">
        <v>3474247</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33828</v>
      </c>
      <c r="S16" s="643"/>
      <c r="T16" s="643"/>
      <c r="U16" s="643"/>
      <c r="V16" s="643"/>
      <c r="W16" s="643"/>
      <c r="X16" s="643"/>
      <c r="Y16" s="644"/>
      <c r="Z16" s="675">
        <v>0.1</v>
      </c>
      <c r="AA16" s="675"/>
      <c r="AB16" s="675"/>
      <c r="AC16" s="675"/>
      <c r="AD16" s="676">
        <v>33828</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148</v>
      </c>
      <c r="BH16" s="643"/>
      <c r="BI16" s="643"/>
      <c r="BJ16" s="643"/>
      <c r="BK16" s="643"/>
      <c r="BL16" s="643"/>
      <c r="BM16" s="643"/>
      <c r="BN16" s="644"/>
      <c r="BO16" s="675" t="s">
        <v>148</v>
      </c>
      <c r="BP16" s="675"/>
      <c r="BQ16" s="675"/>
      <c r="BR16" s="675"/>
      <c r="BS16" s="648" t="s">
        <v>148</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5277</v>
      </c>
      <c r="CS16" s="643"/>
      <c r="CT16" s="643"/>
      <c r="CU16" s="643"/>
      <c r="CV16" s="643"/>
      <c r="CW16" s="643"/>
      <c r="CX16" s="643"/>
      <c r="CY16" s="644"/>
      <c r="CZ16" s="675">
        <v>0</v>
      </c>
      <c r="DA16" s="675"/>
      <c r="DB16" s="675"/>
      <c r="DC16" s="675"/>
      <c r="DD16" s="648" t="s">
        <v>148</v>
      </c>
      <c r="DE16" s="643"/>
      <c r="DF16" s="643"/>
      <c r="DG16" s="643"/>
      <c r="DH16" s="643"/>
      <c r="DI16" s="643"/>
      <c r="DJ16" s="643"/>
      <c r="DK16" s="643"/>
      <c r="DL16" s="643"/>
      <c r="DM16" s="643"/>
      <c r="DN16" s="643"/>
      <c r="DO16" s="643"/>
      <c r="DP16" s="644"/>
      <c r="DQ16" s="648" t="s">
        <v>148</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37459</v>
      </c>
      <c r="S17" s="643"/>
      <c r="T17" s="643"/>
      <c r="U17" s="643"/>
      <c r="V17" s="643"/>
      <c r="W17" s="643"/>
      <c r="X17" s="643"/>
      <c r="Y17" s="644"/>
      <c r="Z17" s="675">
        <v>0.1</v>
      </c>
      <c r="AA17" s="675"/>
      <c r="AB17" s="675"/>
      <c r="AC17" s="675"/>
      <c r="AD17" s="676">
        <v>37459</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148</v>
      </c>
      <c r="BH17" s="643"/>
      <c r="BI17" s="643"/>
      <c r="BJ17" s="643"/>
      <c r="BK17" s="643"/>
      <c r="BL17" s="643"/>
      <c r="BM17" s="643"/>
      <c r="BN17" s="644"/>
      <c r="BO17" s="675" t="s">
        <v>148</v>
      </c>
      <c r="BP17" s="675"/>
      <c r="BQ17" s="675"/>
      <c r="BR17" s="675"/>
      <c r="BS17" s="648" t="s">
        <v>148</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3111803</v>
      </c>
      <c r="CS17" s="643"/>
      <c r="CT17" s="643"/>
      <c r="CU17" s="643"/>
      <c r="CV17" s="643"/>
      <c r="CW17" s="643"/>
      <c r="CX17" s="643"/>
      <c r="CY17" s="644"/>
      <c r="CZ17" s="675">
        <v>5.8</v>
      </c>
      <c r="DA17" s="675"/>
      <c r="DB17" s="675"/>
      <c r="DC17" s="675"/>
      <c r="DD17" s="648" t="s">
        <v>148</v>
      </c>
      <c r="DE17" s="643"/>
      <c r="DF17" s="643"/>
      <c r="DG17" s="643"/>
      <c r="DH17" s="643"/>
      <c r="DI17" s="643"/>
      <c r="DJ17" s="643"/>
      <c r="DK17" s="643"/>
      <c r="DL17" s="643"/>
      <c r="DM17" s="643"/>
      <c r="DN17" s="643"/>
      <c r="DO17" s="643"/>
      <c r="DP17" s="644"/>
      <c r="DQ17" s="648">
        <v>3066793</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118283</v>
      </c>
      <c r="S18" s="643"/>
      <c r="T18" s="643"/>
      <c r="U18" s="643"/>
      <c r="V18" s="643"/>
      <c r="W18" s="643"/>
      <c r="X18" s="643"/>
      <c r="Y18" s="644"/>
      <c r="Z18" s="675">
        <v>0.2</v>
      </c>
      <c r="AA18" s="675"/>
      <c r="AB18" s="675"/>
      <c r="AC18" s="675"/>
      <c r="AD18" s="676">
        <v>118283</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148</v>
      </c>
      <c r="BH18" s="643"/>
      <c r="BI18" s="643"/>
      <c r="BJ18" s="643"/>
      <c r="BK18" s="643"/>
      <c r="BL18" s="643"/>
      <c r="BM18" s="643"/>
      <c r="BN18" s="644"/>
      <c r="BO18" s="675" t="s">
        <v>129</v>
      </c>
      <c r="BP18" s="675"/>
      <c r="BQ18" s="675"/>
      <c r="BR18" s="675"/>
      <c r="BS18" s="648" t="s">
        <v>148</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148</v>
      </c>
      <c r="CS18" s="643"/>
      <c r="CT18" s="643"/>
      <c r="CU18" s="643"/>
      <c r="CV18" s="643"/>
      <c r="CW18" s="643"/>
      <c r="CX18" s="643"/>
      <c r="CY18" s="644"/>
      <c r="CZ18" s="675" t="s">
        <v>129</v>
      </c>
      <c r="DA18" s="675"/>
      <c r="DB18" s="675"/>
      <c r="DC18" s="675"/>
      <c r="DD18" s="648" t="s">
        <v>148</v>
      </c>
      <c r="DE18" s="643"/>
      <c r="DF18" s="643"/>
      <c r="DG18" s="643"/>
      <c r="DH18" s="643"/>
      <c r="DI18" s="643"/>
      <c r="DJ18" s="643"/>
      <c r="DK18" s="643"/>
      <c r="DL18" s="643"/>
      <c r="DM18" s="643"/>
      <c r="DN18" s="643"/>
      <c r="DO18" s="643"/>
      <c r="DP18" s="644"/>
      <c r="DQ18" s="648" t="s">
        <v>148</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97780</v>
      </c>
      <c r="S19" s="643"/>
      <c r="T19" s="643"/>
      <c r="U19" s="643"/>
      <c r="V19" s="643"/>
      <c r="W19" s="643"/>
      <c r="X19" s="643"/>
      <c r="Y19" s="644"/>
      <c r="Z19" s="675">
        <v>0.2</v>
      </c>
      <c r="AA19" s="675"/>
      <c r="AB19" s="675"/>
      <c r="AC19" s="675"/>
      <c r="AD19" s="676">
        <v>97780</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1333433</v>
      </c>
      <c r="BH19" s="643"/>
      <c r="BI19" s="643"/>
      <c r="BJ19" s="643"/>
      <c r="BK19" s="643"/>
      <c r="BL19" s="643"/>
      <c r="BM19" s="643"/>
      <c r="BN19" s="644"/>
      <c r="BO19" s="675">
        <v>7.7</v>
      </c>
      <c r="BP19" s="675"/>
      <c r="BQ19" s="675"/>
      <c r="BR19" s="675"/>
      <c r="BS19" s="648" t="s">
        <v>148</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148</v>
      </c>
      <c r="CS19" s="643"/>
      <c r="CT19" s="643"/>
      <c r="CU19" s="643"/>
      <c r="CV19" s="643"/>
      <c r="CW19" s="643"/>
      <c r="CX19" s="643"/>
      <c r="CY19" s="644"/>
      <c r="CZ19" s="675" t="s">
        <v>148</v>
      </c>
      <c r="DA19" s="675"/>
      <c r="DB19" s="675"/>
      <c r="DC19" s="675"/>
      <c r="DD19" s="648" t="s">
        <v>148</v>
      </c>
      <c r="DE19" s="643"/>
      <c r="DF19" s="643"/>
      <c r="DG19" s="643"/>
      <c r="DH19" s="643"/>
      <c r="DI19" s="643"/>
      <c r="DJ19" s="643"/>
      <c r="DK19" s="643"/>
      <c r="DL19" s="643"/>
      <c r="DM19" s="643"/>
      <c r="DN19" s="643"/>
      <c r="DO19" s="643"/>
      <c r="DP19" s="644"/>
      <c r="DQ19" s="648" t="s">
        <v>148</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16031</v>
      </c>
      <c r="S20" s="643"/>
      <c r="T20" s="643"/>
      <c r="U20" s="643"/>
      <c r="V20" s="643"/>
      <c r="W20" s="643"/>
      <c r="X20" s="643"/>
      <c r="Y20" s="644"/>
      <c r="Z20" s="675">
        <v>0</v>
      </c>
      <c r="AA20" s="675"/>
      <c r="AB20" s="675"/>
      <c r="AC20" s="675"/>
      <c r="AD20" s="676">
        <v>16031</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1333433</v>
      </c>
      <c r="BH20" s="643"/>
      <c r="BI20" s="643"/>
      <c r="BJ20" s="643"/>
      <c r="BK20" s="643"/>
      <c r="BL20" s="643"/>
      <c r="BM20" s="643"/>
      <c r="BN20" s="644"/>
      <c r="BO20" s="675">
        <v>7.7</v>
      </c>
      <c r="BP20" s="675"/>
      <c r="BQ20" s="675"/>
      <c r="BR20" s="675"/>
      <c r="BS20" s="648" t="s">
        <v>148</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53239295</v>
      </c>
      <c r="CS20" s="643"/>
      <c r="CT20" s="643"/>
      <c r="CU20" s="643"/>
      <c r="CV20" s="643"/>
      <c r="CW20" s="643"/>
      <c r="CX20" s="643"/>
      <c r="CY20" s="644"/>
      <c r="CZ20" s="675">
        <v>100</v>
      </c>
      <c r="DA20" s="675"/>
      <c r="DB20" s="675"/>
      <c r="DC20" s="675"/>
      <c r="DD20" s="648">
        <v>2604584</v>
      </c>
      <c r="DE20" s="643"/>
      <c r="DF20" s="643"/>
      <c r="DG20" s="643"/>
      <c r="DH20" s="643"/>
      <c r="DI20" s="643"/>
      <c r="DJ20" s="643"/>
      <c r="DK20" s="643"/>
      <c r="DL20" s="643"/>
      <c r="DM20" s="643"/>
      <c r="DN20" s="643"/>
      <c r="DO20" s="643"/>
      <c r="DP20" s="644"/>
      <c r="DQ20" s="648">
        <v>26698701</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4472</v>
      </c>
      <c r="S21" s="643"/>
      <c r="T21" s="643"/>
      <c r="U21" s="643"/>
      <c r="V21" s="643"/>
      <c r="W21" s="643"/>
      <c r="X21" s="643"/>
      <c r="Y21" s="644"/>
      <c r="Z21" s="675">
        <v>0</v>
      </c>
      <c r="AA21" s="675"/>
      <c r="AB21" s="675"/>
      <c r="AC21" s="675"/>
      <c r="AD21" s="676">
        <v>4472</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148</v>
      </c>
      <c r="BH21" s="643"/>
      <c r="BI21" s="643"/>
      <c r="BJ21" s="643"/>
      <c r="BK21" s="643"/>
      <c r="BL21" s="643"/>
      <c r="BM21" s="643"/>
      <c r="BN21" s="644"/>
      <c r="BO21" s="675" t="s">
        <v>148</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3972573</v>
      </c>
      <c r="S22" s="643"/>
      <c r="T22" s="643"/>
      <c r="U22" s="643"/>
      <c r="V22" s="643"/>
      <c r="W22" s="643"/>
      <c r="X22" s="643"/>
      <c r="Y22" s="644"/>
      <c r="Z22" s="675">
        <v>7.2</v>
      </c>
      <c r="AA22" s="675"/>
      <c r="AB22" s="675"/>
      <c r="AC22" s="675"/>
      <c r="AD22" s="676">
        <v>3575341</v>
      </c>
      <c r="AE22" s="676"/>
      <c r="AF22" s="676"/>
      <c r="AG22" s="676"/>
      <c r="AH22" s="676"/>
      <c r="AI22" s="676"/>
      <c r="AJ22" s="676"/>
      <c r="AK22" s="676"/>
      <c r="AL22" s="645">
        <v>15.6</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148</v>
      </c>
      <c r="BH22" s="643"/>
      <c r="BI22" s="643"/>
      <c r="BJ22" s="643"/>
      <c r="BK22" s="643"/>
      <c r="BL22" s="643"/>
      <c r="BM22" s="643"/>
      <c r="BN22" s="644"/>
      <c r="BO22" s="675" t="s">
        <v>148</v>
      </c>
      <c r="BP22" s="675"/>
      <c r="BQ22" s="675"/>
      <c r="BR22" s="675"/>
      <c r="BS22" s="648" t="s">
        <v>148</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3575341</v>
      </c>
      <c r="S23" s="643"/>
      <c r="T23" s="643"/>
      <c r="U23" s="643"/>
      <c r="V23" s="643"/>
      <c r="W23" s="643"/>
      <c r="X23" s="643"/>
      <c r="Y23" s="644"/>
      <c r="Z23" s="675">
        <v>6.5</v>
      </c>
      <c r="AA23" s="675"/>
      <c r="AB23" s="675"/>
      <c r="AC23" s="675"/>
      <c r="AD23" s="676">
        <v>3575341</v>
      </c>
      <c r="AE23" s="676"/>
      <c r="AF23" s="676"/>
      <c r="AG23" s="676"/>
      <c r="AH23" s="676"/>
      <c r="AI23" s="676"/>
      <c r="AJ23" s="676"/>
      <c r="AK23" s="676"/>
      <c r="AL23" s="645">
        <v>15.6</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1333433</v>
      </c>
      <c r="BH23" s="643"/>
      <c r="BI23" s="643"/>
      <c r="BJ23" s="643"/>
      <c r="BK23" s="643"/>
      <c r="BL23" s="643"/>
      <c r="BM23" s="643"/>
      <c r="BN23" s="644"/>
      <c r="BO23" s="675">
        <v>7.7</v>
      </c>
      <c r="BP23" s="675"/>
      <c r="BQ23" s="675"/>
      <c r="BR23" s="675"/>
      <c r="BS23" s="648" t="s">
        <v>148</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123673</v>
      </c>
      <c r="S24" s="643"/>
      <c r="T24" s="643"/>
      <c r="U24" s="643"/>
      <c r="V24" s="643"/>
      <c r="W24" s="643"/>
      <c r="X24" s="643"/>
      <c r="Y24" s="644"/>
      <c r="Z24" s="675">
        <v>0.2</v>
      </c>
      <c r="AA24" s="675"/>
      <c r="AB24" s="675"/>
      <c r="AC24" s="675"/>
      <c r="AD24" s="676" t="s">
        <v>148</v>
      </c>
      <c r="AE24" s="676"/>
      <c r="AF24" s="676"/>
      <c r="AG24" s="676"/>
      <c r="AH24" s="676"/>
      <c r="AI24" s="676"/>
      <c r="AJ24" s="676"/>
      <c r="AK24" s="676"/>
      <c r="AL24" s="645" t="s">
        <v>148</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148</v>
      </c>
      <c r="BH24" s="643"/>
      <c r="BI24" s="643"/>
      <c r="BJ24" s="643"/>
      <c r="BK24" s="643"/>
      <c r="BL24" s="643"/>
      <c r="BM24" s="643"/>
      <c r="BN24" s="644"/>
      <c r="BO24" s="675" t="s">
        <v>148</v>
      </c>
      <c r="BP24" s="675"/>
      <c r="BQ24" s="675"/>
      <c r="BR24" s="675"/>
      <c r="BS24" s="648" t="s">
        <v>148</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22844654</v>
      </c>
      <c r="CS24" s="698"/>
      <c r="CT24" s="698"/>
      <c r="CU24" s="698"/>
      <c r="CV24" s="698"/>
      <c r="CW24" s="698"/>
      <c r="CX24" s="698"/>
      <c r="CY24" s="741"/>
      <c r="CZ24" s="742">
        <v>42.9</v>
      </c>
      <c r="DA24" s="713"/>
      <c r="DB24" s="713"/>
      <c r="DC24" s="745"/>
      <c r="DD24" s="740">
        <v>13690858</v>
      </c>
      <c r="DE24" s="698"/>
      <c r="DF24" s="698"/>
      <c r="DG24" s="698"/>
      <c r="DH24" s="698"/>
      <c r="DI24" s="698"/>
      <c r="DJ24" s="698"/>
      <c r="DK24" s="741"/>
      <c r="DL24" s="740">
        <v>13263195</v>
      </c>
      <c r="DM24" s="698"/>
      <c r="DN24" s="698"/>
      <c r="DO24" s="698"/>
      <c r="DP24" s="698"/>
      <c r="DQ24" s="698"/>
      <c r="DR24" s="698"/>
      <c r="DS24" s="698"/>
      <c r="DT24" s="698"/>
      <c r="DU24" s="698"/>
      <c r="DV24" s="741"/>
      <c r="DW24" s="742">
        <v>54.1</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273559</v>
      </c>
      <c r="S25" s="643"/>
      <c r="T25" s="643"/>
      <c r="U25" s="643"/>
      <c r="V25" s="643"/>
      <c r="W25" s="643"/>
      <c r="X25" s="643"/>
      <c r="Y25" s="644"/>
      <c r="Z25" s="675">
        <v>0.5</v>
      </c>
      <c r="AA25" s="675"/>
      <c r="AB25" s="675"/>
      <c r="AC25" s="675"/>
      <c r="AD25" s="676" t="s">
        <v>148</v>
      </c>
      <c r="AE25" s="676"/>
      <c r="AF25" s="676"/>
      <c r="AG25" s="676"/>
      <c r="AH25" s="676"/>
      <c r="AI25" s="676"/>
      <c r="AJ25" s="676"/>
      <c r="AK25" s="676"/>
      <c r="AL25" s="645" t="s">
        <v>148</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148</v>
      </c>
      <c r="BH25" s="643"/>
      <c r="BI25" s="643"/>
      <c r="BJ25" s="643"/>
      <c r="BK25" s="643"/>
      <c r="BL25" s="643"/>
      <c r="BM25" s="643"/>
      <c r="BN25" s="644"/>
      <c r="BO25" s="675" t="s">
        <v>148</v>
      </c>
      <c r="BP25" s="675"/>
      <c r="BQ25" s="675"/>
      <c r="BR25" s="675"/>
      <c r="BS25" s="648" t="s">
        <v>148</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8186341</v>
      </c>
      <c r="CS25" s="661"/>
      <c r="CT25" s="661"/>
      <c r="CU25" s="661"/>
      <c r="CV25" s="661"/>
      <c r="CW25" s="661"/>
      <c r="CX25" s="661"/>
      <c r="CY25" s="662"/>
      <c r="CZ25" s="645">
        <v>15.4</v>
      </c>
      <c r="DA25" s="663"/>
      <c r="DB25" s="663"/>
      <c r="DC25" s="664"/>
      <c r="DD25" s="648">
        <v>7622170</v>
      </c>
      <c r="DE25" s="661"/>
      <c r="DF25" s="661"/>
      <c r="DG25" s="661"/>
      <c r="DH25" s="661"/>
      <c r="DI25" s="661"/>
      <c r="DJ25" s="661"/>
      <c r="DK25" s="662"/>
      <c r="DL25" s="648">
        <v>7329306</v>
      </c>
      <c r="DM25" s="661"/>
      <c r="DN25" s="661"/>
      <c r="DO25" s="661"/>
      <c r="DP25" s="661"/>
      <c r="DQ25" s="661"/>
      <c r="DR25" s="661"/>
      <c r="DS25" s="661"/>
      <c r="DT25" s="661"/>
      <c r="DU25" s="661"/>
      <c r="DV25" s="662"/>
      <c r="DW25" s="645">
        <v>29.9</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24506570</v>
      </c>
      <c r="S26" s="643"/>
      <c r="T26" s="643"/>
      <c r="U26" s="643"/>
      <c r="V26" s="643"/>
      <c r="W26" s="643"/>
      <c r="X26" s="643"/>
      <c r="Y26" s="644"/>
      <c r="Z26" s="675">
        <v>44.7</v>
      </c>
      <c r="AA26" s="675"/>
      <c r="AB26" s="675"/>
      <c r="AC26" s="675"/>
      <c r="AD26" s="676">
        <v>22775905</v>
      </c>
      <c r="AE26" s="676"/>
      <c r="AF26" s="676"/>
      <c r="AG26" s="676"/>
      <c r="AH26" s="676"/>
      <c r="AI26" s="676"/>
      <c r="AJ26" s="676"/>
      <c r="AK26" s="676"/>
      <c r="AL26" s="645">
        <v>99.6</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148</v>
      </c>
      <c r="BH26" s="643"/>
      <c r="BI26" s="643"/>
      <c r="BJ26" s="643"/>
      <c r="BK26" s="643"/>
      <c r="BL26" s="643"/>
      <c r="BM26" s="643"/>
      <c r="BN26" s="644"/>
      <c r="BO26" s="675" t="s">
        <v>148</v>
      </c>
      <c r="BP26" s="675"/>
      <c r="BQ26" s="675"/>
      <c r="BR26" s="675"/>
      <c r="BS26" s="648" t="s">
        <v>148</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5101805</v>
      </c>
      <c r="CS26" s="643"/>
      <c r="CT26" s="643"/>
      <c r="CU26" s="643"/>
      <c r="CV26" s="643"/>
      <c r="CW26" s="643"/>
      <c r="CX26" s="643"/>
      <c r="CY26" s="644"/>
      <c r="CZ26" s="645">
        <v>9.6</v>
      </c>
      <c r="DA26" s="663"/>
      <c r="DB26" s="663"/>
      <c r="DC26" s="664"/>
      <c r="DD26" s="648">
        <v>4768346</v>
      </c>
      <c r="DE26" s="643"/>
      <c r="DF26" s="643"/>
      <c r="DG26" s="643"/>
      <c r="DH26" s="643"/>
      <c r="DI26" s="643"/>
      <c r="DJ26" s="643"/>
      <c r="DK26" s="644"/>
      <c r="DL26" s="648" t="s">
        <v>129</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14149</v>
      </c>
      <c r="S27" s="643"/>
      <c r="T27" s="643"/>
      <c r="U27" s="643"/>
      <c r="V27" s="643"/>
      <c r="W27" s="643"/>
      <c r="X27" s="643"/>
      <c r="Y27" s="644"/>
      <c r="Z27" s="675">
        <v>0</v>
      </c>
      <c r="AA27" s="675"/>
      <c r="AB27" s="675"/>
      <c r="AC27" s="675"/>
      <c r="AD27" s="676">
        <v>14149</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17241285</v>
      </c>
      <c r="BH27" s="643"/>
      <c r="BI27" s="643"/>
      <c r="BJ27" s="643"/>
      <c r="BK27" s="643"/>
      <c r="BL27" s="643"/>
      <c r="BM27" s="643"/>
      <c r="BN27" s="644"/>
      <c r="BO27" s="675">
        <v>100</v>
      </c>
      <c r="BP27" s="675"/>
      <c r="BQ27" s="675"/>
      <c r="BR27" s="675"/>
      <c r="BS27" s="648">
        <v>49132</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11546510</v>
      </c>
      <c r="CS27" s="661"/>
      <c r="CT27" s="661"/>
      <c r="CU27" s="661"/>
      <c r="CV27" s="661"/>
      <c r="CW27" s="661"/>
      <c r="CX27" s="661"/>
      <c r="CY27" s="662"/>
      <c r="CZ27" s="645">
        <v>21.7</v>
      </c>
      <c r="DA27" s="663"/>
      <c r="DB27" s="663"/>
      <c r="DC27" s="664"/>
      <c r="DD27" s="648">
        <v>3001895</v>
      </c>
      <c r="DE27" s="661"/>
      <c r="DF27" s="661"/>
      <c r="DG27" s="661"/>
      <c r="DH27" s="661"/>
      <c r="DI27" s="661"/>
      <c r="DJ27" s="661"/>
      <c r="DK27" s="662"/>
      <c r="DL27" s="648">
        <v>2867096</v>
      </c>
      <c r="DM27" s="661"/>
      <c r="DN27" s="661"/>
      <c r="DO27" s="661"/>
      <c r="DP27" s="661"/>
      <c r="DQ27" s="661"/>
      <c r="DR27" s="661"/>
      <c r="DS27" s="661"/>
      <c r="DT27" s="661"/>
      <c r="DU27" s="661"/>
      <c r="DV27" s="662"/>
      <c r="DW27" s="645">
        <v>11.7</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331670</v>
      </c>
      <c r="S28" s="643"/>
      <c r="T28" s="643"/>
      <c r="U28" s="643"/>
      <c r="V28" s="643"/>
      <c r="W28" s="643"/>
      <c r="X28" s="643"/>
      <c r="Y28" s="644"/>
      <c r="Z28" s="675">
        <v>0.6</v>
      </c>
      <c r="AA28" s="675"/>
      <c r="AB28" s="675"/>
      <c r="AC28" s="675"/>
      <c r="AD28" s="676" t="s">
        <v>148</v>
      </c>
      <c r="AE28" s="676"/>
      <c r="AF28" s="676"/>
      <c r="AG28" s="676"/>
      <c r="AH28" s="676"/>
      <c r="AI28" s="676"/>
      <c r="AJ28" s="676"/>
      <c r="AK28" s="676"/>
      <c r="AL28" s="645" t="s">
        <v>148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3111803</v>
      </c>
      <c r="CS28" s="643"/>
      <c r="CT28" s="643"/>
      <c r="CU28" s="643"/>
      <c r="CV28" s="643"/>
      <c r="CW28" s="643"/>
      <c r="CX28" s="643"/>
      <c r="CY28" s="644"/>
      <c r="CZ28" s="645">
        <v>5.8</v>
      </c>
      <c r="DA28" s="663"/>
      <c r="DB28" s="663"/>
      <c r="DC28" s="664"/>
      <c r="DD28" s="648">
        <v>3066793</v>
      </c>
      <c r="DE28" s="643"/>
      <c r="DF28" s="643"/>
      <c r="DG28" s="643"/>
      <c r="DH28" s="643"/>
      <c r="DI28" s="643"/>
      <c r="DJ28" s="643"/>
      <c r="DK28" s="644"/>
      <c r="DL28" s="648">
        <v>3066793</v>
      </c>
      <c r="DM28" s="643"/>
      <c r="DN28" s="643"/>
      <c r="DO28" s="643"/>
      <c r="DP28" s="643"/>
      <c r="DQ28" s="643"/>
      <c r="DR28" s="643"/>
      <c r="DS28" s="643"/>
      <c r="DT28" s="643"/>
      <c r="DU28" s="643"/>
      <c r="DV28" s="644"/>
      <c r="DW28" s="645">
        <v>12.5</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319545</v>
      </c>
      <c r="S29" s="643"/>
      <c r="T29" s="643"/>
      <c r="U29" s="643"/>
      <c r="V29" s="643"/>
      <c r="W29" s="643"/>
      <c r="X29" s="643"/>
      <c r="Y29" s="644"/>
      <c r="Z29" s="675">
        <v>0.6</v>
      </c>
      <c r="AA29" s="675"/>
      <c r="AB29" s="675"/>
      <c r="AC29" s="675"/>
      <c r="AD29" s="676">
        <v>80127</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3111803</v>
      </c>
      <c r="CS29" s="661"/>
      <c r="CT29" s="661"/>
      <c r="CU29" s="661"/>
      <c r="CV29" s="661"/>
      <c r="CW29" s="661"/>
      <c r="CX29" s="661"/>
      <c r="CY29" s="662"/>
      <c r="CZ29" s="645">
        <v>5.8</v>
      </c>
      <c r="DA29" s="663"/>
      <c r="DB29" s="663"/>
      <c r="DC29" s="664"/>
      <c r="DD29" s="648">
        <v>3066793</v>
      </c>
      <c r="DE29" s="661"/>
      <c r="DF29" s="661"/>
      <c r="DG29" s="661"/>
      <c r="DH29" s="661"/>
      <c r="DI29" s="661"/>
      <c r="DJ29" s="661"/>
      <c r="DK29" s="662"/>
      <c r="DL29" s="648">
        <v>3066793</v>
      </c>
      <c r="DM29" s="661"/>
      <c r="DN29" s="661"/>
      <c r="DO29" s="661"/>
      <c r="DP29" s="661"/>
      <c r="DQ29" s="661"/>
      <c r="DR29" s="661"/>
      <c r="DS29" s="661"/>
      <c r="DT29" s="661"/>
      <c r="DU29" s="661"/>
      <c r="DV29" s="662"/>
      <c r="DW29" s="645">
        <v>12.5</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237454</v>
      </c>
      <c r="S30" s="643"/>
      <c r="T30" s="643"/>
      <c r="U30" s="643"/>
      <c r="V30" s="643"/>
      <c r="W30" s="643"/>
      <c r="X30" s="643"/>
      <c r="Y30" s="644"/>
      <c r="Z30" s="675">
        <v>0.4</v>
      </c>
      <c r="AA30" s="675"/>
      <c r="AB30" s="675"/>
      <c r="AC30" s="675"/>
      <c r="AD30" s="676" t="s">
        <v>148</v>
      </c>
      <c r="AE30" s="676"/>
      <c r="AF30" s="676"/>
      <c r="AG30" s="676"/>
      <c r="AH30" s="676"/>
      <c r="AI30" s="676"/>
      <c r="AJ30" s="676"/>
      <c r="AK30" s="676"/>
      <c r="AL30" s="645" t="s">
        <v>148</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2992191</v>
      </c>
      <c r="CS30" s="643"/>
      <c r="CT30" s="643"/>
      <c r="CU30" s="643"/>
      <c r="CV30" s="643"/>
      <c r="CW30" s="643"/>
      <c r="CX30" s="643"/>
      <c r="CY30" s="644"/>
      <c r="CZ30" s="645">
        <v>5.6</v>
      </c>
      <c r="DA30" s="663"/>
      <c r="DB30" s="663"/>
      <c r="DC30" s="664"/>
      <c r="DD30" s="648">
        <v>2947181</v>
      </c>
      <c r="DE30" s="643"/>
      <c r="DF30" s="643"/>
      <c r="DG30" s="643"/>
      <c r="DH30" s="643"/>
      <c r="DI30" s="643"/>
      <c r="DJ30" s="643"/>
      <c r="DK30" s="644"/>
      <c r="DL30" s="648">
        <v>2947181</v>
      </c>
      <c r="DM30" s="643"/>
      <c r="DN30" s="643"/>
      <c r="DO30" s="643"/>
      <c r="DP30" s="643"/>
      <c r="DQ30" s="643"/>
      <c r="DR30" s="643"/>
      <c r="DS30" s="643"/>
      <c r="DT30" s="643"/>
      <c r="DU30" s="643"/>
      <c r="DV30" s="644"/>
      <c r="DW30" s="645">
        <v>12</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21573230</v>
      </c>
      <c r="S31" s="643"/>
      <c r="T31" s="643"/>
      <c r="U31" s="643"/>
      <c r="V31" s="643"/>
      <c r="W31" s="643"/>
      <c r="X31" s="643"/>
      <c r="Y31" s="644"/>
      <c r="Z31" s="675">
        <v>39.299999999999997</v>
      </c>
      <c r="AA31" s="675"/>
      <c r="AB31" s="675"/>
      <c r="AC31" s="675"/>
      <c r="AD31" s="676" t="s">
        <v>129</v>
      </c>
      <c r="AE31" s="676"/>
      <c r="AF31" s="676"/>
      <c r="AG31" s="676"/>
      <c r="AH31" s="676"/>
      <c r="AI31" s="676"/>
      <c r="AJ31" s="676"/>
      <c r="AK31" s="676"/>
      <c r="AL31" s="645" t="s">
        <v>148</v>
      </c>
      <c r="AM31" s="646"/>
      <c r="AN31" s="646"/>
      <c r="AO31" s="677"/>
      <c r="AP31" s="718" t="s">
        <v>311</v>
      </c>
      <c r="AQ31" s="719"/>
      <c r="AR31" s="719"/>
      <c r="AS31" s="719"/>
      <c r="AT31" s="724" t="s">
        <v>312</v>
      </c>
      <c r="AU31" s="231"/>
      <c r="AV31" s="231"/>
      <c r="AW31" s="231"/>
      <c r="AX31" s="708" t="s">
        <v>189</v>
      </c>
      <c r="AY31" s="709"/>
      <c r="AZ31" s="709"/>
      <c r="BA31" s="709"/>
      <c r="BB31" s="709"/>
      <c r="BC31" s="709"/>
      <c r="BD31" s="709"/>
      <c r="BE31" s="709"/>
      <c r="BF31" s="710"/>
      <c r="BG31" s="711">
        <v>98.7</v>
      </c>
      <c r="BH31" s="712"/>
      <c r="BI31" s="712"/>
      <c r="BJ31" s="712"/>
      <c r="BK31" s="712"/>
      <c r="BL31" s="712"/>
      <c r="BM31" s="713">
        <v>96.5</v>
      </c>
      <c r="BN31" s="712"/>
      <c r="BO31" s="712"/>
      <c r="BP31" s="712"/>
      <c r="BQ31" s="714"/>
      <c r="BR31" s="711">
        <v>98.8</v>
      </c>
      <c r="BS31" s="712"/>
      <c r="BT31" s="712"/>
      <c r="BU31" s="712"/>
      <c r="BV31" s="712"/>
      <c r="BW31" s="712"/>
      <c r="BX31" s="713">
        <v>96.6</v>
      </c>
      <c r="BY31" s="712"/>
      <c r="BZ31" s="712"/>
      <c r="CA31" s="712"/>
      <c r="CB31" s="714"/>
      <c r="CD31" s="729"/>
      <c r="CE31" s="730"/>
      <c r="CF31" s="681" t="s">
        <v>313</v>
      </c>
      <c r="CG31" s="682"/>
      <c r="CH31" s="682"/>
      <c r="CI31" s="682"/>
      <c r="CJ31" s="682"/>
      <c r="CK31" s="682"/>
      <c r="CL31" s="682"/>
      <c r="CM31" s="682"/>
      <c r="CN31" s="682"/>
      <c r="CO31" s="682"/>
      <c r="CP31" s="682"/>
      <c r="CQ31" s="683"/>
      <c r="CR31" s="642">
        <v>119612</v>
      </c>
      <c r="CS31" s="661"/>
      <c r="CT31" s="661"/>
      <c r="CU31" s="661"/>
      <c r="CV31" s="661"/>
      <c r="CW31" s="661"/>
      <c r="CX31" s="661"/>
      <c r="CY31" s="662"/>
      <c r="CZ31" s="645">
        <v>0.2</v>
      </c>
      <c r="DA31" s="663"/>
      <c r="DB31" s="663"/>
      <c r="DC31" s="664"/>
      <c r="DD31" s="648">
        <v>119612</v>
      </c>
      <c r="DE31" s="661"/>
      <c r="DF31" s="661"/>
      <c r="DG31" s="661"/>
      <c r="DH31" s="661"/>
      <c r="DI31" s="661"/>
      <c r="DJ31" s="661"/>
      <c r="DK31" s="662"/>
      <c r="DL31" s="648">
        <v>119612</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148</v>
      </c>
      <c r="S32" s="643"/>
      <c r="T32" s="643"/>
      <c r="U32" s="643"/>
      <c r="V32" s="643"/>
      <c r="W32" s="643"/>
      <c r="X32" s="643"/>
      <c r="Y32" s="644"/>
      <c r="Z32" s="675" t="s">
        <v>148</v>
      </c>
      <c r="AA32" s="675"/>
      <c r="AB32" s="675"/>
      <c r="AC32" s="675"/>
      <c r="AD32" s="676" t="s">
        <v>148</v>
      </c>
      <c r="AE32" s="676"/>
      <c r="AF32" s="676"/>
      <c r="AG32" s="676"/>
      <c r="AH32" s="676"/>
      <c r="AI32" s="676"/>
      <c r="AJ32" s="676"/>
      <c r="AK32" s="676"/>
      <c r="AL32" s="645" t="s">
        <v>148</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98.6</v>
      </c>
      <c r="BH32" s="661"/>
      <c r="BI32" s="661"/>
      <c r="BJ32" s="661"/>
      <c r="BK32" s="661"/>
      <c r="BL32" s="661"/>
      <c r="BM32" s="646">
        <v>96.7</v>
      </c>
      <c r="BN32" s="707"/>
      <c r="BO32" s="707"/>
      <c r="BP32" s="707"/>
      <c r="BQ32" s="688"/>
      <c r="BR32" s="715">
        <v>98.8</v>
      </c>
      <c r="BS32" s="661"/>
      <c r="BT32" s="661"/>
      <c r="BU32" s="661"/>
      <c r="BV32" s="661"/>
      <c r="BW32" s="661"/>
      <c r="BX32" s="646">
        <v>97.1</v>
      </c>
      <c r="BY32" s="707"/>
      <c r="BZ32" s="707"/>
      <c r="CA32" s="707"/>
      <c r="CB32" s="688"/>
      <c r="CD32" s="731"/>
      <c r="CE32" s="732"/>
      <c r="CF32" s="681" t="s">
        <v>317</v>
      </c>
      <c r="CG32" s="682"/>
      <c r="CH32" s="682"/>
      <c r="CI32" s="682"/>
      <c r="CJ32" s="682"/>
      <c r="CK32" s="682"/>
      <c r="CL32" s="682"/>
      <c r="CM32" s="682"/>
      <c r="CN32" s="682"/>
      <c r="CO32" s="682"/>
      <c r="CP32" s="682"/>
      <c r="CQ32" s="683"/>
      <c r="CR32" s="642" t="s">
        <v>148</v>
      </c>
      <c r="CS32" s="643"/>
      <c r="CT32" s="643"/>
      <c r="CU32" s="643"/>
      <c r="CV32" s="643"/>
      <c r="CW32" s="643"/>
      <c r="CX32" s="643"/>
      <c r="CY32" s="644"/>
      <c r="CZ32" s="645" t="s">
        <v>148</v>
      </c>
      <c r="DA32" s="663"/>
      <c r="DB32" s="663"/>
      <c r="DC32" s="664"/>
      <c r="DD32" s="648" t="s">
        <v>148</v>
      </c>
      <c r="DE32" s="643"/>
      <c r="DF32" s="643"/>
      <c r="DG32" s="643"/>
      <c r="DH32" s="643"/>
      <c r="DI32" s="643"/>
      <c r="DJ32" s="643"/>
      <c r="DK32" s="644"/>
      <c r="DL32" s="648" t="s">
        <v>148</v>
      </c>
      <c r="DM32" s="643"/>
      <c r="DN32" s="643"/>
      <c r="DO32" s="643"/>
      <c r="DP32" s="643"/>
      <c r="DQ32" s="643"/>
      <c r="DR32" s="643"/>
      <c r="DS32" s="643"/>
      <c r="DT32" s="643"/>
      <c r="DU32" s="643"/>
      <c r="DV32" s="644"/>
      <c r="DW32" s="645" t="s">
        <v>148</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2989596</v>
      </c>
      <c r="S33" s="643"/>
      <c r="T33" s="643"/>
      <c r="U33" s="643"/>
      <c r="V33" s="643"/>
      <c r="W33" s="643"/>
      <c r="X33" s="643"/>
      <c r="Y33" s="644"/>
      <c r="Z33" s="675">
        <v>5.4</v>
      </c>
      <c r="AA33" s="675"/>
      <c r="AB33" s="675"/>
      <c r="AC33" s="675"/>
      <c r="AD33" s="676" t="s">
        <v>148</v>
      </c>
      <c r="AE33" s="676"/>
      <c r="AF33" s="676"/>
      <c r="AG33" s="676"/>
      <c r="AH33" s="676"/>
      <c r="AI33" s="676"/>
      <c r="AJ33" s="676"/>
      <c r="AK33" s="676"/>
      <c r="AL33" s="645" t="s">
        <v>148</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98.8</v>
      </c>
      <c r="BH33" s="627"/>
      <c r="BI33" s="627"/>
      <c r="BJ33" s="627"/>
      <c r="BK33" s="627"/>
      <c r="BL33" s="627"/>
      <c r="BM33" s="669">
        <v>96</v>
      </c>
      <c r="BN33" s="627"/>
      <c r="BO33" s="627"/>
      <c r="BP33" s="627"/>
      <c r="BQ33" s="671"/>
      <c r="BR33" s="706">
        <v>98.8</v>
      </c>
      <c r="BS33" s="627"/>
      <c r="BT33" s="627"/>
      <c r="BU33" s="627"/>
      <c r="BV33" s="627"/>
      <c r="BW33" s="627"/>
      <c r="BX33" s="669">
        <v>95.8</v>
      </c>
      <c r="BY33" s="627"/>
      <c r="BZ33" s="627"/>
      <c r="CA33" s="627"/>
      <c r="CB33" s="671"/>
      <c r="CD33" s="681" t="s">
        <v>320</v>
      </c>
      <c r="CE33" s="682"/>
      <c r="CF33" s="682"/>
      <c r="CG33" s="682"/>
      <c r="CH33" s="682"/>
      <c r="CI33" s="682"/>
      <c r="CJ33" s="682"/>
      <c r="CK33" s="682"/>
      <c r="CL33" s="682"/>
      <c r="CM33" s="682"/>
      <c r="CN33" s="682"/>
      <c r="CO33" s="682"/>
      <c r="CP33" s="682"/>
      <c r="CQ33" s="683"/>
      <c r="CR33" s="642">
        <v>27784780</v>
      </c>
      <c r="CS33" s="661"/>
      <c r="CT33" s="661"/>
      <c r="CU33" s="661"/>
      <c r="CV33" s="661"/>
      <c r="CW33" s="661"/>
      <c r="CX33" s="661"/>
      <c r="CY33" s="662"/>
      <c r="CZ33" s="645">
        <v>52.2</v>
      </c>
      <c r="DA33" s="663"/>
      <c r="DB33" s="663"/>
      <c r="DC33" s="664"/>
      <c r="DD33" s="648">
        <v>12003094</v>
      </c>
      <c r="DE33" s="661"/>
      <c r="DF33" s="661"/>
      <c r="DG33" s="661"/>
      <c r="DH33" s="661"/>
      <c r="DI33" s="661"/>
      <c r="DJ33" s="661"/>
      <c r="DK33" s="662"/>
      <c r="DL33" s="648">
        <v>9596739</v>
      </c>
      <c r="DM33" s="661"/>
      <c r="DN33" s="661"/>
      <c r="DO33" s="661"/>
      <c r="DP33" s="661"/>
      <c r="DQ33" s="661"/>
      <c r="DR33" s="661"/>
      <c r="DS33" s="661"/>
      <c r="DT33" s="661"/>
      <c r="DU33" s="661"/>
      <c r="DV33" s="662"/>
      <c r="DW33" s="645">
        <v>39.200000000000003</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117915</v>
      </c>
      <c r="S34" s="643"/>
      <c r="T34" s="643"/>
      <c r="U34" s="643"/>
      <c r="V34" s="643"/>
      <c r="W34" s="643"/>
      <c r="X34" s="643"/>
      <c r="Y34" s="644"/>
      <c r="Z34" s="675">
        <v>0.2</v>
      </c>
      <c r="AA34" s="675"/>
      <c r="AB34" s="675"/>
      <c r="AC34" s="675"/>
      <c r="AD34" s="676">
        <v>7713</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7030889</v>
      </c>
      <c r="CS34" s="643"/>
      <c r="CT34" s="643"/>
      <c r="CU34" s="643"/>
      <c r="CV34" s="643"/>
      <c r="CW34" s="643"/>
      <c r="CX34" s="643"/>
      <c r="CY34" s="644"/>
      <c r="CZ34" s="645">
        <v>13.2</v>
      </c>
      <c r="DA34" s="663"/>
      <c r="DB34" s="663"/>
      <c r="DC34" s="664"/>
      <c r="DD34" s="648">
        <v>5631513</v>
      </c>
      <c r="DE34" s="643"/>
      <c r="DF34" s="643"/>
      <c r="DG34" s="643"/>
      <c r="DH34" s="643"/>
      <c r="DI34" s="643"/>
      <c r="DJ34" s="643"/>
      <c r="DK34" s="644"/>
      <c r="DL34" s="648">
        <v>4723740</v>
      </c>
      <c r="DM34" s="643"/>
      <c r="DN34" s="643"/>
      <c r="DO34" s="643"/>
      <c r="DP34" s="643"/>
      <c r="DQ34" s="643"/>
      <c r="DR34" s="643"/>
      <c r="DS34" s="643"/>
      <c r="DT34" s="643"/>
      <c r="DU34" s="643"/>
      <c r="DV34" s="644"/>
      <c r="DW34" s="645">
        <v>19.3</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57067</v>
      </c>
      <c r="S35" s="643"/>
      <c r="T35" s="643"/>
      <c r="U35" s="643"/>
      <c r="V35" s="643"/>
      <c r="W35" s="643"/>
      <c r="X35" s="643"/>
      <c r="Y35" s="644"/>
      <c r="Z35" s="675">
        <v>0.1</v>
      </c>
      <c r="AA35" s="675"/>
      <c r="AB35" s="675"/>
      <c r="AC35" s="675"/>
      <c r="AD35" s="676" t="s">
        <v>148</v>
      </c>
      <c r="AE35" s="676"/>
      <c r="AF35" s="676"/>
      <c r="AG35" s="676"/>
      <c r="AH35" s="676"/>
      <c r="AI35" s="676"/>
      <c r="AJ35" s="676"/>
      <c r="AK35" s="676"/>
      <c r="AL35" s="645" t="s">
        <v>148</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205666</v>
      </c>
      <c r="CS35" s="661"/>
      <c r="CT35" s="661"/>
      <c r="CU35" s="661"/>
      <c r="CV35" s="661"/>
      <c r="CW35" s="661"/>
      <c r="CX35" s="661"/>
      <c r="CY35" s="662"/>
      <c r="CZ35" s="645">
        <v>0.4</v>
      </c>
      <c r="DA35" s="663"/>
      <c r="DB35" s="663"/>
      <c r="DC35" s="664"/>
      <c r="DD35" s="648">
        <v>192609</v>
      </c>
      <c r="DE35" s="661"/>
      <c r="DF35" s="661"/>
      <c r="DG35" s="661"/>
      <c r="DH35" s="661"/>
      <c r="DI35" s="661"/>
      <c r="DJ35" s="661"/>
      <c r="DK35" s="662"/>
      <c r="DL35" s="648">
        <v>190965</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455672</v>
      </c>
      <c r="S36" s="643"/>
      <c r="T36" s="643"/>
      <c r="U36" s="643"/>
      <c r="V36" s="643"/>
      <c r="W36" s="643"/>
      <c r="X36" s="643"/>
      <c r="Y36" s="644"/>
      <c r="Z36" s="675">
        <v>0.8</v>
      </c>
      <c r="AA36" s="675"/>
      <c r="AB36" s="675"/>
      <c r="AC36" s="675"/>
      <c r="AD36" s="676" t="s">
        <v>129</v>
      </c>
      <c r="AE36" s="676"/>
      <c r="AF36" s="676"/>
      <c r="AG36" s="676"/>
      <c r="AH36" s="676"/>
      <c r="AI36" s="676"/>
      <c r="AJ36" s="676"/>
      <c r="AK36" s="676"/>
      <c r="AL36" s="645" t="s">
        <v>148</v>
      </c>
      <c r="AM36" s="646"/>
      <c r="AN36" s="646"/>
      <c r="AO36" s="677"/>
      <c r="AP36" s="235"/>
      <c r="AQ36" s="694" t="s">
        <v>328</v>
      </c>
      <c r="AR36" s="695"/>
      <c r="AS36" s="695"/>
      <c r="AT36" s="695"/>
      <c r="AU36" s="695"/>
      <c r="AV36" s="695"/>
      <c r="AW36" s="695"/>
      <c r="AX36" s="695"/>
      <c r="AY36" s="696"/>
      <c r="AZ36" s="697">
        <v>4724397</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69999</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16029861</v>
      </c>
      <c r="CS36" s="643"/>
      <c r="CT36" s="643"/>
      <c r="CU36" s="643"/>
      <c r="CV36" s="643"/>
      <c r="CW36" s="643"/>
      <c r="CX36" s="643"/>
      <c r="CY36" s="644"/>
      <c r="CZ36" s="645">
        <v>30.1</v>
      </c>
      <c r="DA36" s="663"/>
      <c r="DB36" s="663"/>
      <c r="DC36" s="664"/>
      <c r="DD36" s="648">
        <v>2442098</v>
      </c>
      <c r="DE36" s="643"/>
      <c r="DF36" s="643"/>
      <c r="DG36" s="643"/>
      <c r="DH36" s="643"/>
      <c r="DI36" s="643"/>
      <c r="DJ36" s="643"/>
      <c r="DK36" s="644"/>
      <c r="DL36" s="648">
        <v>1443676</v>
      </c>
      <c r="DM36" s="643"/>
      <c r="DN36" s="643"/>
      <c r="DO36" s="643"/>
      <c r="DP36" s="643"/>
      <c r="DQ36" s="643"/>
      <c r="DR36" s="643"/>
      <c r="DS36" s="643"/>
      <c r="DT36" s="643"/>
      <c r="DU36" s="643"/>
      <c r="DV36" s="644"/>
      <c r="DW36" s="645">
        <v>5.9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722105</v>
      </c>
      <c r="S37" s="643"/>
      <c r="T37" s="643"/>
      <c r="U37" s="643"/>
      <c r="V37" s="643"/>
      <c r="W37" s="643"/>
      <c r="X37" s="643"/>
      <c r="Y37" s="644"/>
      <c r="Z37" s="675">
        <v>1.3</v>
      </c>
      <c r="AA37" s="675"/>
      <c r="AB37" s="675"/>
      <c r="AC37" s="675"/>
      <c r="AD37" s="676" t="s">
        <v>148</v>
      </c>
      <c r="AE37" s="676"/>
      <c r="AF37" s="676"/>
      <c r="AG37" s="676"/>
      <c r="AH37" s="676"/>
      <c r="AI37" s="676"/>
      <c r="AJ37" s="676"/>
      <c r="AK37" s="676"/>
      <c r="AL37" s="645" t="s">
        <v>148</v>
      </c>
      <c r="AM37" s="646"/>
      <c r="AN37" s="646"/>
      <c r="AO37" s="677"/>
      <c r="AQ37" s="685" t="s">
        <v>332</v>
      </c>
      <c r="AR37" s="686"/>
      <c r="AS37" s="686"/>
      <c r="AT37" s="686"/>
      <c r="AU37" s="686"/>
      <c r="AV37" s="686"/>
      <c r="AW37" s="686"/>
      <c r="AX37" s="686"/>
      <c r="AY37" s="687"/>
      <c r="AZ37" s="642">
        <v>803350</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24429</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136342</v>
      </c>
      <c r="CS37" s="661"/>
      <c r="CT37" s="661"/>
      <c r="CU37" s="661"/>
      <c r="CV37" s="661"/>
      <c r="CW37" s="661"/>
      <c r="CX37" s="661"/>
      <c r="CY37" s="662"/>
      <c r="CZ37" s="645">
        <v>0.3</v>
      </c>
      <c r="DA37" s="663"/>
      <c r="DB37" s="663"/>
      <c r="DC37" s="664"/>
      <c r="DD37" s="648">
        <v>136337</v>
      </c>
      <c r="DE37" s="661"/>
      <c r="DF37" s="661"/>
      <c r="DG37" s="661"/>
      <c r="DH37" s="661"/>
      <c r="DI37" s="661"/>
      <c r="DJ37" s="661"/>
      <c r="DK37" s="662"/>
      <c r="DL37" s="648">
        <v>122210</v>
      </c>
      <c r="DM37" s="661"/>
      <c r="DN37" s="661"/>
      <c r="DO37" s="661"/>
      <c r="DP37" s="661"/>
      <c r="DQ37" s="661"/>
      <c r="DR37" s="661"/>
      <c r="DS37" s="661"/>
      <c r="DT37" s="661"/>
      <c r="DU37" s="661"/>
      <c r="DV37" s="662"/>
      <c r="DW37" s="645">
        <v>0.5</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759684</v>
      </c>
      <c r="S38" s="643"/>
      <c r="T38" s="643"/>
      <c r="U38" s="643"/>
      <c r="V38" s="643"/>
      <c r="W38" s="643"/>
      <c r="X38" s="643"/>
      <c r="Y38" s="644"/>
      <c r="Z38" s="675">
        <v>1.4</v>
      </c>
      <c r="AA38" s="675"/>
      <c r="AB38" s="675"/>
      <c r="AC38" s="675"/>
      <c r="AD38" s="676">
        <v>50</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12527</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18271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3908520</v>
      </c>
      <c r="CS38" s="643"/>
      <c r="CT38" s="643"/>
      <c r="CU38" s="643"/>
      <c r="CV38" s="643"/>
      <c r="CW38" s="643"/>
      <c r="CX38" s="643"/>
      <c r="CY38" s="644"/>
      <c r="CZ38" s="645">
        <v>7.3</v>
      </c>
      <c r="DA38" s="663"/>
      <c r="DB38" s="663"/>
      <c r="DC38" s="664"/>
      <c r="DD38" s="648">
        <v>3306398</v>
      </c>
      <c r="DE38" s="643"/>
      <c r="DF38" s="643"/>
      <c r="DG38" s="643"/>
      <c r="DH38" s="643"/>
      <c r="DI38" s="643"/>
      <c r="DJ38" s="643"/>
      <c r="DK38" s="644"/>
      <c r="DL38" s="648">
        <v>3238358</v>
      </c>
      <c r="DM38" s="643"/>
      <c r="DN38" s="643"/>
      <c r="DO38" s="643"/>
      <c r="DP38" s="643"/>
      <c r="DQ38" s="643"/>
      <c r="DR38" s="643"/>
      <c r="DS38" s="643"/>
      <c r="DT38" s="643"/>
      <c r="DU38" s="643"/>
      <c r="DV38" s="644"/>
      <c r="DW38" s="645">
        <v>13.2</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2798133</v>
      </c>
      <c r="S39" s="643"/>
      <c r="T39" s="643"/>
      <c r="U39" s="643"/>
      <c r="V39" s="643"/>
      <c r="W39" s="643"/>
      <c r="X39" s="643"/>
      <c r="Y39" s="644"/>
      <c r="Z39" s="675">
        <v>5.0999999999999996</v>
      </c>
      <c r="AA39" s="675"/>
      <c r="AB39" s="675"/>
      <c r="AC39" s="675"/>
      <c r="AD39" s="676" t="s">
        <v>148</v>
      </c>
      <c r="AE39" s="676"/>
      <c r="AF39" s="676"/>
      <c r="AG39" s="676"/>
      <c r="AH39" s="676"/>
      <c r="AI39" s="676"/>
      <c r="AJ39" s="676"/>
      <c r="AK39" s="676"/>
      <c r="AL39" s="645" t="s">
        <v>148</v>
      </c>
      <c r="AM39" s="646"/>
      <c r="AN39" s="646"/>
      <c r="AO39" s="677"/>
      <c r="AQ39" s="685" t="s">
        <v>340</v>
      </c>
      <c r="AR39" s="686"/>
      <c r="AS39" s="686"/>
      <c r="AT39" s="686"/>
      <c r="AU39" s="686"/>
      <c r="AV39" s="686"/>
      <c r="AW39" s="686"/>
      <c r="AX39" s="686"/>
      <c r="AY39" s="687"/>
      <c r="AZ39" s="642" t="s">
        <v>148</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27179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377992</v>
      </c>
      <c r="CS39" s="661"/>
      <c r="CT39" s="661"/>
      <c r="CU39" s="661"/>
      <c r="CV39" s="661"/>
      <c r="CW39" s="661"/>
      <c r="CX39" s="661"/>
      <c r="CY39" s="662"/>
      <c r="CZ39" s="645">
        <v>0.7</v>
      </c>
      <c r="DA39" s="663"/>
      <c r="DB39" s="663"/>
      <c r="DC39" s="664"/>
      <c r="DD39" s="648">
        <v>323624</v>
      </c>
      <c r="DE39" s="661"/>
      <c r="DF39" s="661"/>
      <c r="DG39" s="661"/>
      <c r="DH39" s="661"/>
      <c r="DI39" s="661"/>
      <c r="DJ39" s="661"/>
      <c r="DK39" s="662"/>
      <c r="DL39" s="648" t="s">
        <v>129</v>
      </c>
      <c r="DM39" s="661"/>
      <c r="DN39" s="661"/>
      <c r="DO39" s="661"/>
      <c r="DP39" s="661"/>
      <c r="DQ39" s="661"/>
      <c r="DR39" s="661"/>
      <c r="DS39" s="661"/>
      <c r="DT39" s="661"/>
      <c r="DU39" s="661"/>
      <c r="DV39" s="662"/>
      <c r="DW39" s="645" t="s">
        <v>148</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148</v>
      </c>
      <c r="S40" s="643"/>
      <c r="T40" s="643"/>
      <c r="U40" s="643"/>
      <c r="V40" s="643"/>
      <c r="W40" s="643"/>
      <c r="X40" s="643"/>
      <c r="Y40" s="644"/>
      <c r="Z40" s="675" t="s">
        <v>148</v>
      </c>
      <c r="AA40" s="675"/>
      <c r="AB40" s="675"/>
      <c r="AC40" s="675"/>
      <c r="AD40" s="676" t="s">
        <v>148</v>
      </c>
      <c r="AE40" s="676"/>
      <c r="AF40" s="676"/>
      <c r="AG40" s="676"/>
      <c r="AH40" s="676"/>
      <c r="AI40" s="676"/>
      <c r="AJ40" s="676"/>
      <c r="AK40" s="676"/>
      <c r="AL40" s="645" t="s">
        <v>129</v>
      </c>
      <c r="AM40" s="646"/>
      <c r="AN40" s="646"/>
      <c r="AO40" s="677"/>
      <c r="AQ40" s="685" t="s">
        <v>344</v>
      </c>
      <c r="AR40" s="686"/>
      <c r="AS40" s="686"/>
      <c r="AT40" s="686"/>
      <c r="AU40" s="686"/>
      <c r="AV40" s="686"/>
      <c r="AW40" s="686"/>
      <c r="AX40" s="686"/>
      <c r="AY40" s="687"/>
      <c r="AZ40" s="642" t="s">
        <v>148</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231852</v>
      </c>
      <c r="CS40" s="643"/>
      <c r="CT40" s="643"/>
      <c r="CU40" s="643"/>
      <c r="CV40" s="643"/>
      <c r="CW40" s="643"/>
      <c r="CX40" s="643"/>
      <c r="CY40" s="644"/>
      <c r="CZ40" s="645">
        <v>0.4</v>
      </c>
      <c r="DA40" s="663"/>
      <c r="DB40" s="663"/>
      <c r="DC40" s="664"/>
      <c r="DD40" s="648">
        <v>106852</v>
      </c>
      <c r="DE40" s="643"/>
      <c r="DF40" s="643"/>
      <c r="DG40" s="643"/>
      <c r="DH40" s="643"/>
      <c r="DI40" s="643"/>
      <c r="DJ40" s="643"/>
      <c r="DK40" s="644"/>
      <c r="DL40" s="648" t="s">
        <v>148</v>
      </c>
      <c r="DM40" s="643"/>
      <c r="DN40" s="643"/>
      <c r="DO40" s="643"/>
      <c r="DP40" s="643"/>
      <c r="DQ40" s="643"/>
      <c r="DR40" s="643"/>
      <c r="DS40" s="643"/>
      <c r="DT40" s="643"/>
      <c r="DU40" s="643"/>
      <c r="DV40" s="644"/>
      <c r="DW40" s="645" t="s">
        <v>148</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148</v>
      </c>
      <c r="S41" s="643"/>
      <c r="T41" s="643"/>
      <c r="U41" s="643"/>
      <c r="V41" s="643"/>
      <c r="W41" s="643"/>
      <c r="X41" s="643"/>
      <c r="Y41" s="644"/>
      <c r="Z41" s="675" t="s">
        <v>148</v>
      </c>
      <c r="AA41" s="675"/>
      <c r="AB41" s="675"/>
      <c r="AC41" s="675"/>
      <c r="AD41" s="676" t="s">
        <v>148</v>
      </c>
      <c r="AE41" s="676"/>
      <c r="AF41" s="676"/>
      <c r="AG41" s="676"/>
      <c r="AH41" s="676"/>
      <c r="AI41" s="676"/>
      <c r="AJ41" s="676"/>
      <c r="AK41" s="676"/>
      <c r="AL41" s="645" t="s">
        <v>148</v>
      </c>
      <c r="AM41" s="646"/>
      <c r="AN41" s="646"/>
      <c r="AO41" s="677"/>
      <c r="AQ41" s="685" t="s">
        <v>349</v>
      </c>
      <c r="AR41" s="686"/>
      <c r="AS41" s="686"/>
      <c r="AT41" s="686"/>
      <c r="AU41" s="686"/>
      <c r="AV41" s="686"/>
      <c r="AW41" s="686"/>
      <c r="AX41" s="686"/>
      <c r="AY41" s="687"/>
      <c r="AZ41" s="642">
        <v>725110</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148</v>
      </c>
      <c r="CS41" s="661"/>
      <c r="CT41" s="661"/>
      <c r="CU41" s="661"/>
      <c r="CV41" s="661"/>
      <c r="CW41" s="661"/>
      <c r="CX41" s="661"/>
      <c r="CY41" s="662"/>
      <c r="CZ41" s="645" t="s">
        <v>148</v>
      </c>
      <c r="DA41" s="663"/>
      <c r="DB41" s="663"/>
      <c r="DC41" s="664"/>
      <c r="DD41" s="648" t="s">
        <v>148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1619200</v>
      </c>
      <c r="S42" s="643"/>
      <c r="T42" s="643"/>
      <c r="U42" s="643"/>
      <c r="V42" s="643"/>
      <c r="W42" s="643"/>
      <c r="X42" s="643"/>
      <c r="Y42" s="644"/>
      <c r="Z42" s="675">
        <v>3</v>
      </c>
      <c r="AA42" s="675"/>
      <c r="AB42" s="675"/>
      <c r="AC42" s="675"/>
      <c r="AD42" s="676" t="s">
        <v>129</v>
      </c>
      <c r="AE42" s="676"/>
      <c r="AF42" s="676"/>
      <c r="AG42" s="676"/>
      <c r="AH42" s="676"/>
      <c r="AI42" s="676"/>
      <c r="AJ42" s="676"/>
      <c r="AK42" s="676"/>
      <c r="AL42" s="645" t="s">
        <v>353</v>
      </c>
      <c r="AM42" s="646"/>
      <c r="AN42" s="646"/>
      <c r="AO42" s="677"/>
      <c r="AQ42" s="678" t="s">
        <v>354</v>
      </c>
      <c r="AR42" s="679"/>
      <c r="AS42" s="679"/>
      <c r="AT42" s="679"/>
      <c r="AU42" s="679"/>
      <c r="AV42" s="679"/>
      <c r="AW42" s="679"/>
      <c r="AX42" s="679"/>
      <c r="AY42" s="680"/>
      <c r="AZ42" s="626">
        <v>3183410</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289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2609861</v>
      </c>
      <c r="CS42" s="643"/>
      <c r="CT42" s="643"/>
      <c r="CU42" s="643"/>
      <c r="CV42" s="643"/>
      <c r="CW42" s="643"/>
      <c r="CX42" s="643"/>
      <c r="CY42" s="644"/>
      <c r="CZ42" s="645">
        <v>4.9000000000000004</v>
      </c>
      <c r="DA42" s="646"/>
      <c r="DB42" s="646"/>
      <c r="DC42" s="647"/>
      <c r="DD42" s="648">
        <v>1004749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54882790</v>
      </c>
      <c r="S43" s="665"/>
      <c r="T43" s="665"/>
      <c r="U43" s="665"/>
      <c r="V43" s="665"/>
      <c r="W43" s="665"/>
      <c r="X43" s="665"/>
      <c r="Y43" s="666"/>
      <c r="Z43" s="667">
        <v>100</v>
      </c>
      <c r="AA43" s="667"/>
      <c r="AB43" s="667"/>
      <c r="AC43" s="667"/>
      <c r="AD43" s="668">
        <v>22877944</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91454</v>
      </c>
      <c r="CS43" s="661"/>
      <c r="CT43" s="661"/>
      <c r="CU43" s="661"/>
      <c r="CV43" s="661"/>
      <c r="CW43" s="661"/>
      <c r="CX43" s="661"/>
      <c r="CY43" s="662"/>
      <c r="CZ43" s="645">
        <v>0.2</v>
      </c>
      <c r="DA43" s="663"/>
      <c r="DB43" s="663"/>
      <c r="DC43" s="664"/>
      <c r="DD43" s="648">
        <v>91454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359</v>
      </c>
      <c r="CG44" s="640"/>
      <c r="CH44" s="640"/>
      <c r="CI44" s="640"/>
      <c r="CJ44" s="640"/>
      <c r="CK44" s="640"/>
      <c r="CL44" s="640"/>
      <c r="CM44" s="640"/>
      <c r="CN44" s="640"/>
      <c r="CO44" s="640"/>
      <c r="CP44" s="640"/>
      <c r="CQ44" s="641"/>
      <c r="CR44" s="642">
        <v>2604584</v>
      </c>
      <c r="CS44" s="643"/>
      <c r="CT44" s="643"/>
      <c r="CU44" s="643"/>
      <c r="CV44" s="643"/>
      <c r="CW44" s="643"/>
      <c r="CX44" s="643"/>
      <c r="CY44" s="644"/>
      <c r="CZ44" s="645">
        <v>4.9000000000000004</v>
      </c>
      <c r="DA44" s="646"/>
      <c r="DB44" s="646"/>
      <c r="DC44" s="647"/>
      <c r="DD44" s="648">
        <v>1004749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588735</v>
      </c>
      <c r="CS45" s="661"/>
      <c r="CT45" s="661"/>
      <c r="CU45" s="661"/>
      <c r="CV45" s="661"/>
      <c r="CW45" s="661"/>
      <c r="CX45" s="661"/>
      <c r="CY45" s="662"/>
      <c r="CZ45" s="645">
        <v>1.1000000000000001</v>
      </c>
      <c r="DA45" s="663"/>
      <c r="DB45" s="663"/>
      <c r="DC45" s="664"/>
      <c r="DD45" s="648">
        <v>126830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2010602</v>
      </c>
      <c r="CS46" s="643"/>
      <c r="CT46" s="643"/>
      <c r="CU46" s="643"/>
      <c r="CV46" s="643"/>
      <c r="CW46" s="643"/>
      <c r="CX46" s="643"/>
      <c r="CY46" s="644"/>
      <c r="CZ46" s="645">
        <v>3.8</v>
      </c>
      <c r="DA46" s="646"/>
      <c r="DB46" s="646"/>
      <c r="DC46" s="647"/>
      <c r="DD46" s="648">
        <v>872672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5277</v>
      </c>
      <c r="CS47" s="661"/>
      <c r="CT47" s="661"/>
      <c r="CU47" s="661"/>
      <c r="CV47" s="661"/>
      <c r="CW47" s="661"/>
      <c r="CX47" s="661"/>
      <c r="CY47" s="662"/>
      <c r="CZ47" s="645">
        <v>0</v>
      </c>
      <c r="DA47" s="663"/>
      <c r="DB47" s="663"/>
      <c r="DC47" s="664"/>
      <c r="DD47" s="648" t="s">
        <v>129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353</v>
      </c>
      <c r="CS48" s="643"/>
      <c r="CT48" s="643"/>
      <c r="CU48" s="643"/>
      <c r="CV48" s="643"/>
      <c r="CW48" s="643"/>
      <c r="CX48" s="643"/>
      <c r="CY48" s="644"/>
      <c r="CZ48" s="645" t="s">
        <v>129</v>
      </c>
      <c r="DA48" s="646"/>
      <c r="DB48" s="646"/>
      <c r="DC48" s="647"/>
      <c r="DD48" s="648" t="s">
        <v>353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53239295</v>
      </c>
      <c r="CS49" s="627"/>
      <c r="CT49" s="627"/>
      <c r="CU49" s="627"/>
      <c r="CV49" s="627"/>
      <c r="CW49" s="627"/>
      <c r="CX49" s="627"/>
      <c r="CY49" s="628"/>
      <c r="CZ49" s="629">
        <v>100</v>
      </c>
      <c r="DA49" s="630"/>
      <c r="DB49" s="630"/>
      <c r="DC49" s="631"/>
      <c r="DD49" s="632">
        <v>26698701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tEvB44Nh21AQp4A2GLpw9S4QKKsB6q6iHR40tT+q8DDNxDPS0F39jkgn8kEQLDVc2OXk1A1rsf7zTbOGW4Cg==" saltValue="MurdKcogRmtXqbteoC2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4" sqref="BQ104:DZ10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55231</v>
      </c>
      <c r="R7" s="1162"/>
      <c r="S7" s="1162"/>
      <c r="T7" s="1162"/>
      <c r="U7" s="1162"/>
      <c r="V7" s="1162">
        <v>53588</v>
      </c>
      <c r="W7" s="1162"/>
      <c r="X7" s="1162"/>
      <c r="Y7" s="1162"/>
      <c r="Z7" s="1162"/>
      <c r="AA7" s="1162">
        <v>1643</v>
      </c>
      <c r="AB7" s="1162"/>
      <c r="AC7" s="1162"/>
      <c r="AD7" s="1162"/>
      <c r="AE7" s="1163"/>
      <c r="AF7" s="1164">
        <v>1040</v>
      </c>
      <c r="AG7" s="1165"/>
      <c r="AH7" s="1165"/>
      <c r="AI7" s="1165"/>
      <c r="AJ7" s="1166"/>
      <c r="AK7" s="1148">
        <v>456</v>
      </c>
      <c r="AL7" s="1149"/>
      <c r="AM7" s="1149"/>
      <c r="AN7" s="1149"/>
      <c r="AO7" s="1149"/>
      <c r="AP7" s="1149">
        <v>30321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570</v>
      </c>
      <c r="BT7" s="1153"/>
      <c r="BU7" s="1153"/>
      <c r="BV7" s="1153"/>
      <c r="BW7" s="1153"/>
      <c r="BX7" s="1153"/>
      <c r="BY7" s="1153"/>
      <c r="BZ7" s="1153"/>
      <c r="CA7" s="1153"/>
      <c r="CB7" s="1153"/>
      <c r="CC7" s="1153"/>
      <c r="CD7" s="1153"/>
      <c r="CE7" s="1153"/>
      <c r="CF7" s="1153"/>
      <c r="CG7" s="1154"/>
      <c r="CH7" s="1145">
        <v>1</v>
      </c>
      <c r="CI7" s="1146"/>
      <c r="CJ7" s="1146"/>
      <c r="CK7" s="1146"/>
      <c r="CL7" s="1147"/>
      <c r="CM7" s="1145">
        <v>150</v>
      </c>
      <c r="CN7" s="1146"/>
      <c r="CO7" s="1146"/>
      <c r="CP7" s="1146"/>
      <c r="CQ7" s="1147"/>
      <c r="CR7" s="1145">
        <v>5</v>
      </c>
      <c r="CS7" s="1146"/>
      <c r="CT7" s="1146"/>
      <c r="CU7" s="1146"/>
      <c r="CV7" s="1147"/>
      <c r="CW7" s="1145" t="s">
        <v>571</v>
      </c>
      <c r="CX7" s="1146"/>
      <c r="CY7" s="1146"/>
      <c r="CZ7" s="1146"/>
      <c r="DA7" s="1147"/>
      <c r="DB7" s="1145" t="s">
        <v>571</v>
      </c>
      <c r="DC7" s="1146"/>
      <c r="DD7" s="1146"/>
      <c r="DE7" s="1146"/>
      <c r="DF7" s="1147"/>
      <c r="DG7" s="1145">
        <v>371</v>
      </c>
      <c r="DH7" s="1146"/>
      <c r="DI7" s="1146"/>
      <c r="DJ7" s="1146"/>
      <c r="DK7" s="1147"/>
      <c r="DL7" s="1145" t="s">
        <v>571</v>
      </c>
      <c r="DM7" s="1146"/>
      <c r="DN7" s="1146"/>
      <c r="DO7" s="1146"/>
      <c r="DP7" s="1147"/>
      <c r="DQ7" s="1145" t="s">
        <v>571</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54883</v>
      </c>
      <c r="R23" s="1126"/>
      <c r="S23" s="1126"/>
      <c r="T23" s="1126"/>
      <c r="U23" s="1126"/>
      <c r="V23" s="1126">
        <v>53239</v>
      </c>
      <c r="W23" s="1126"/>
      <c r="X23" s="1126"/>
      <c r="Y23" s="1126"/>
      <c r="Z23" s="1126"/>
      <c r="AA23" s="1126">
        <v>1643</v>
      </c>
      <c r="AB23" s="1126"/>
      <c r="AC23" s="1126"/>
      <c r="AD23" s="1126"/>
      <c r="AE23" s="1127"/>
      <c r="AF23" s="1128">
        <v>1040</v>
      </c>
      <c r="AG23" s="1126"/>
      <c r="AH23" s="1126"/>
      <c r="AI23" s="1126"/>
      <c r="AJ23" s="1129"/>
      <c r="AK23" s="1130"/>
      <c r="AL23" s="1131"/>
      <c r="AM23" s="1131"/>
      <c r="AN23" s="1131"/>
      <c r="AO23" s="1131"/>
      <c r="AP23" s="1126">
        <v>30321</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11549</v>
      </c>
      <c r="R28" s="1111"/>
      <c r="S28" s="1111"/>
      <c r="T28" s="1111"/>
      <c r="U28" s="1111"/>
      <c r="V28" s="1111">
        <v>11479</v>
      </c>
      <c r="W28" s="1111"/>
      <c r="X28" s="1111"/>
      <c r="Y28" s="1111"/>
      <c r="Z28" s="1111"/>
      <c r="AA28" s="1111">
        <v>70</v>
      </c>
      <c r="AB28" s="1111"/>
      <c r="AC28" s="1111"/>
      <c r="AD28" s="1111"/>
      <c r="AE28" s="1112"/>
      <c r="AF28" s="1113">
        <v>70</v>
      </c>
      <c r="AG28" s="1111"/>
      <c r="AH28" s="1111"/>
      <c r="AI28" s="1111"/>
      <c r="AJ28" s="1114"/>
      <c r="AK28" s="1115">
        <v>725</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10950</v>
      </c>
      <c r="R29" s="1101"/>
      <c r="S29" s="1101"/>
      <c r="T29" s="1101"/>
      <c r="U29" s="1101"/>
      <c r="V29" s="1101">
        <v>10562</v>
      </c>
      <c r="W29" s="1101"/>
      <c r="X29" s="1101"/>
      <c r="Y29" s="1101"/>
      <c r="Z29" s="1101"/>
      <c r="AA29" s="1101">
        <v>388</v>
      </c>
      <c r="AB29" s="1101"/>
      <c r="AC29" s="1101"/>
      <c r="AD29" s="1101"/>
      <c r="AE29" s="1102"/>
      <c r="AF29" s="1076">
        <v>386</v>
      </c>
      <c r="AG29" s="1077"/>
      <c r="AH29" s="1077"/>
      <c r="AI29" s="1077"/>
      <c r="AJ29" s="1078"/>
      <c r="AK29" s="1037">
        <v>1647</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2304</v>
      </c>
      <c r="R30" s="1101"/>
      <c r="S30" s="1101"/>
      <c r="T30" s="1101"/>
      <c r="U30" s="1101"/>
      <c r="V30" s="1101">
        <v>2294</v>
      </c>
      <c r="W30" s="1101"/>
      <c r="X30" s="1101"/>
      <c r="Y30" s="1101"/>
      <c r="Z30" s="1101"/>
      <c r="AA30" s="1101">
        <v>10</v>
      </c>
      <c r="AB30" s="1101"/>
      <c r="AC30" s="1101"/>
      <c r="AD30" s="1101"/>
      <c r="AE30" s="1102"/>
      <c r="AF30" s="1076">
        <v>10</v>
      </c>
      <c r="AG30" s="1077"/>
      <c r="AH30" s="1077"/>
      <c r="AI30" s="1077"/>
      <c r="AJ30" s="1078"/>
      <c r="AK30" s="1037">
        <v>294</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2579</v>
      </c>
      <c r="R31" s="1101"/>
      <c r="S31" s="1101"/>
      <c r="T31" s="1101"/>
      <c r="U31" s="1101"/>
      <c r="V31" s="1101">
        <v>2241</v>
      </c>
      <c r="W31" s="1101"/>
      <c r="X31" s="1101"/>
      <c r="Y31" s="1101"/>
      <c r="Z31" s="1101"/>
      <c r="AA31" s="1101">
        <v>338</v>
      </c>
      <c r="AB31" s="1101"/>
      <c r="AC31" s="1101"/>
      <c r="AD31" s="1101"/>
      <c r="AE31" s="1102"/>
      <c r="AF31" s="1076">
        <v>3299</v>
      </c>
      <c r="AG31" s="1077"/>
      <c r="AH31" s="1077"/>
      <c r="AI31" s="1077"/>
      <c r="AJ31" s="1078"/>
      <c r="AK31" s="1037">
        <v>12</v>
      </c>
      <c r="AL31" s="1028"/>
      <c r="AM31" s="1028"/>
      <c r="AN31" s="1028"/>
      <c r="AO31" s="1028"/>
      <c r="AP31" s="1028">
        <v>1007</v>
      </c>
      <c r="AQ31" s="1028"/>
      <c r="AR31" s="1028"/>
      <c r="AS31" s="1028"/>
      <c r="AT31" s="1028"/>
      <c r="AU31" s="1028"/>
      <c r="AV31" s="1028"/>
      <c r="AW31" s="1028"/>
      <c r="AX31" s="1028"/>
      <c r="AY31" s="1028"/>
      <c r="AZ31" s="1099"/>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2839</v>
      </c>
      <c r="R32" s="1101"/>
      <c r="S32" s="1101"/>
      <c r="T32" s="1101"/>
      <c r="U32" s="1101"/>
      <c r="V32" s="1101">
        <v>2580</v>
      </c>
      <c r="W32" s="1101"/>
      <c r="X32" s="1101"/>
      <c r="Y32" s="1101"/>
      <c r="Z32" s="1101"/>
      <c r="AA32" s="1101">
        <v>259</v>
      </c>
      <c r="AB32" s="1101"/>
      <c r="AC32" s="1101"/>
      <c r="AD32" s="1101"/>
      <c r="AE32" s="1102"/>
      <c r="AF32" s="1076">
        <v>130</v>
      </c>
      <c r="AG32" s="1077"/>
      <c r="AH32" s="1077"/>
      <c r="AI32" s="1077"/>
      <c r="AJ32" s="1078"/>
      <c r="AK32" s="1037">
        <v>103</v>
      </c>
      <c r="AL32" s="1028"/>
      <c r="AM32" s="1028"/>
      <c r="AN32" s="1028"/>
      <c r="AO32" s="1028"/>
      <c r="AP32" s="1028">
        <v>11979</v>
      </c>
      <c r="AQ32" s="1028"/>
      <c r="AR32" s="1028"/>
      <c r="AS32" s="1028"/>
      <c r="AT32" s="1028"/>
      <c r="AU32" s="1028">
        <v>5341</v>
      </c>
      <c r="AV32" s="1028"/>
      <c r="AW32" s="1028"/>
      <c r="AX32" s="1028"/>
      <c r="AY32" s="1028"/>
      <c r="AZ32" s="1099"/>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3895</v>
      </c>
      <c r="AG63" s="1016"/>
      <c r="AH63" s="1016"/>
      <c r="AI63" s="1016"/>
      <c r="AJ63" s="1087"/>
      <c r="AK63" s="1088"/>
      <c r="AL63" s="1020"/>
      <c r="AM63" s="1020"/>
      <c r="AN63" s="1020"/>
      <c r="AO63" s="1020"/>
      <c r="AP63" s="1016">
        <f>SUM(AP28:AT32)</f>
        <v>12986</v>
      </c>
      <c r="AQ63" s="1016"/>
      <c r="AR63" s="1016"/>
      <c r="AS63" s="1016"/>
      <c r="AT63" s="1016"/>
      <c r="AU63" s="1016">
        <f>SUM(AU28:AY32)</f>
        <v>5341</v>
      </c>
      <c r="AV63" s="1016"/>
      <c r="AW63" s="1016"/>
      <c r="AX63" s="1016"/>
      <c r="AY63" s="1016"/>
      <c r="AZ63" s="1082"/>
      <c r="BA63" s="1082"/>
      <c r="BB63" s="1082"/>
      <c r="BC63" s="1082"/>
      <c r="BD63" s="1082"/>
      <c r="BE63" s="1017"/>
      <c r="BF63" s="1017"/>
      <c r="BG63" s="1017"/>
      <c r="BH63" s="1017"/>
      <c r="BI63" s="1018"/>
      <c r="BJ63" s="1083" t="s">
        <v>412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400</v>
      </c>
      <c r="AL66" s="1053"/>
      <c r="AM66" s="1053"/>
      <c r="AN66" s="1053"/>
      <c r="AO66" s="1054"/>
      <c r="AP66" s="1058" t="s">
        <v>401</v>
      </c>
      <c r="AQ66" s="1059"/>
      <c r="AR66" s="1059"/>
      <c r="AS66" s="1059"/>
      <c r="AT66" s="1060"/>
      <c r="AU66" s="1058" t="s">
        <v>418</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11940</v>
      </c>
      <c r="R68" s="1039"/>
      <c r="S68" s="1039"/>
      <c r="T68" s="1039"/>
      <c r="U68" s="1039"/>
      <c r="V68" s="1039">
        <v>10009</v>
      </c>
      <c r="W68" s="1039"/>
      <c r="X68" s="1039"/>
      <c r="Y68" s="1039"/>
      <c r="Z68" s="1039"/>
      <c r="AA68" s="1039">
        <f>Q68-V68</f>
        <v>1931</v>
      </c>
      <c r="AB68" s="1039"/>
      <c r="AC68" s="1039"/>
      <c r="AD68" s="1039"/>
      <c r="AE68" s="1039"/>
      <c r="AF68" s="1039">
        <v>12553</v>
      </c>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851</v>
      </c>
      <c r="R69" s="1028"/>
      <c r="S69" s="1028"/>
      <c r="T69" s="1028"/>
      <c r="U69" s="1028"/>
      <c r="V69" s="1028">
        <v>796</v>
      </c>
      <c r="W69" s="1028"/>
      <c r="X69" s="1028"/>
      <c r="Y69" s="1028"/>
      <c r="Z69" s="1028"/>
      <c r="AA69" s="1028">
        <f>Q69-V69</f>
        <v>55</v>
      </c>
      <c r="AB69" s="1028"/>
      <c r="AC69" s="1028"/>
      <c r="AD69" s="1028"/>
      <c r="AE69" s="1028"/>
      <c r="AF69" s="1028">
        <v>55</v>
      </c>
      <c r="AG69" s="1028"/>
      <c r="AH69" s="1028"/>
      <c r="AI69" s="1028"/>
      <c r="AJ69" s="1028"/>
      <c r="AK69" s="1028"/>
      <c r="AL69" s="1028"/>
      <c r="AM69" s="1028"/>
      <c r="AN69" s="1028"/>
      <c r="AO69" s="1028"/>
      <c r="AP69" s="1028">
        <v>948</v>
      </c>
      <c r="AQ69" s="1028"/>
      <c r="AR69" s="1028"/>
      <c r="AS69" s="1028"/>
      <c r="AT69" s="1028"/>
      <c r="AU69" s="1028">
        <v>217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21968</v>
      </c>
      <c r="R70" s="1028"/>
      <c r="S70" s="1028"/>
      <c r="T70" s="1028"/>
      <c r="U70" s="1028"/>
      <c r="V70" s="1028">
        <v>21813</v>
      </c>
      <c r="W70" s="1028"/>
      <c r="X70" s="1028"/>
      <c r="Y70" s="1028"/>
      <c r="Z70" s="1028"/>
      <c r="AA70" s="1028">
        <v>155</v>
      </c>
      <c r="AB70" s="1028"/>
      <c r="AC70" s="1028"/>
      <c r="AD70" s="1028"/>
      <c r="AE70" s="1028"/>
      <c r="AF70" s="1028">
        <v>155</v>
      </c>
      <c r="AG70" s="1028"/>
      <c r="AH70" s="1028"/>
      <c r="AI70" s="1028"/>
      <c r="AJ70" s="1028"/>
      <c r="AK70" s="1028">
        <v>90</v>
      </c>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192</v>
      </c>
      <c r="R71" s="1028"/>
      <c r="S71" s="1028"/>
      <c r="T71" s="1028"/>
      <c r="U71" s="1028"/>
      <c r="V71" s="1028">
        <v>133</v>
      </c>
      <c r="W71" s="1028"/>
      <c r="X71" s="1028"/>
      <c r="Y71" s="1028"/>
      <c r="Z71" s="1028"/>
      <c r="AA71" s="1028">
        <v>58</v>
      </c>
      <c r="AB71" s="1028"/>
      <c r="AC71" s="1028"/>
      <c r="AD71" s="1028"/>
      <c r="AE71" s="1028"/>
      <c r="AF71" s="1028">
        <v>58</v>
      </c>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76</v>
      </c>
      <c r="R72" s="1028"/>
      <c r="S72" s="1028"/>
      <c r="T72" s="1028"/>
      <c r="U72" s="1028"/>
      <c r="V72" s="1028">
        <v>71</v>
      </c>
      <c r="W72" s="1028"/>
      <c r="X72" s="1028"/>
      <c r="Y72" s="1028"/>
      <c r="Z72" s="1028"/>
      <c r="AA72" s="1028">
        <v>5</v>
      </c>
      <c r="AB72" s="1028"/>
      <c r="AC72" s="1028"/>
      <c r="AD72" s="1028"/>
      <c r="AE72" s="1028"/>
      <c r="AF72" s="1028">
        <v>5</v>
      </c>
      <c r="AG72" s="1028"/>
      <c r="AH72" s="1028"/>
      <c r="AI72" s="1028"/>
      <c r="AJ72" s="1028"/>
      <c r="AK72" s="1028">
        <v>1</v>
      </c>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111</v>
      </c>
      <c r="R73" s="1028"/>
      <c r="S73" s="1028"/>
      <c r="T73" s="1028"/>
      <c r="U73" s="1028"/>
      <c r="V73" s="1028">
        <v>74</v>
      </c>
      <c r="W73" s="1028"/>
      <c r="X73" s="1028"/>
      <c r="Y73" s="1028"/>
      <c r="Z73" s="1028"/>
      <c r="AA73" s="1028">
        <v>38</v>
      </c>
      <c r="AB73" s="1028"/>
      <c r="AC73" s="1028"/>
      <c r="AD73" s="1028"/>
      <c r="AE73" s="1028"/>
      <c r="AF73" s="1028">
        <v>38</v>
      </c>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2548</v>
      </c>
      <c r="R74" s="1028"/>
      <c r="S74" s="1028"/>
      <c r="T74" s="1028"/>
      <c r="U74" s="1028"/>
      <c r="V74" s="1028">
        <v>2213</v>
      </c>
      <c r="W74" s="1028"/>
      <c r="X74" s="1028"/>
      <c r="Y74" s="1028"/>
      <c r="Z74" s="1028"/>
      <c r="AA74" s="1028">
        <v>335</v>
      </c>
      <c r="AB74" s="1028"/>
      <c r="AC74" s="1028"/>
      <c r="AD74" s="1028"/>
      <c r="AE74" s="1028"/>
      <c r="AF74" s="1028">
        <v>335</v>
      </c>
      <c r="AG74" s="1028"/>
      <c r="AH74" s="1028"/>
      <c r="AI74" s="1028"/>
      <c r="AJ74" s="1028"/>
      <c r="AK74" s="1028">
        <v>138</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659115</v>
      </c>
      <c r="R75" s="1036"/>
      <c r="S75" s="1036"/>
      <c r="T75" s="1036"/>
      <c r="U75" s="1037"/>
      <c r="V75" s="1038">
        <v>635247</v>
      </c>
      <c r="W75" s="1036"/>
      <c r="X75" s="1036"/>
      <c r="Y75" s="1036"/>
      <c r="Z75" s="1037"/>
      <c r="AA75" s="1038">
        <v>23868</v>
      </c>
      <c r="AB75" s="1036"/>
      <c r="AC75" s="1036"/>
      <c r="AD75" s="1036"/>
      <c r="AE75" s="1037"/>
      <c r="AF75" s="1038">
        <v>23868</v>
      </c>
      <c r="AG75" s="1036"/>
      <c r="AH75" s="1036"/>
      <c r="AI75" s="1036"/>
      <c r="AJ75" s="1037"/>
      <c r="AK75" s="1038">
        <v>3257</v>
      </c>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SUM(AF68:AJ75)</f>
        <v>37067</v>
      </c>
      <c r="AG88" s="1016"/>
      <c r="AH88" s="1016"/>
      <c r="AI88" s="1016"/>
      <c r="AJ88" s="1016"/>
      <c r="AK88" s="1020"/>
      <c r="AL88" s="1020"/>
      <c r="AM88" s="1020"/>
      <c r="AN88" s="1020"/>
      <c r="AO88" s="1020"/>
      <c r="AP88" s="1016">
        <f>SUM(AP68:AT75)</f>
        <v>948</v>
      </c>
      <c r="AQ88" s="1016"/>
      <c r="AR88" s="1016"/>
      <c r="AS88" s="1016"/>
      <c r="AT88" s="1016"/>
      <c r="AU88" s="1016">
        <f>SUM(AU68:AY75)</f>
        <v>217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c r="CX102" s="1008"/>
      <c r="CY102" s="1008"/>
      <c r="CZ102" s="1008"/>
      <c r="DA102" s="1009"/>
      <c r="DB102" s="1007"/>
      <c r="DC102" s="1008"/>
      <c r="DD102" s="1008"/>
      <c r="DE102" s="1008"/>
      <c r="DF102" s="1009"/>
      <c r="DG102" s="1007">
        <v>371</v>
      </c>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307</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307</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307</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3013029</v>
      </c>
      <c r="AB110" s="944"/>
      <c r="AC110" s="944"/>
      <c r="AD110" s="944"/>
      <c r="AE110" s="945"/>
      <c r="AF110" s="946">
        <v>3081742</v>
      </c>
      <c r="AG110" s="944"/>
      <c r="AH110" s="944"/>
      <c r="AI110" s="944"/>
      <c r="AJ110" s="945"/>
      <c r="AK110" s="946">
        <v>3111803</v>
      </c>
      <c r="AL110" s="944"/>
      <c r="AM110" s="944"/>
      <c r="AN110" s="944"/>
      <c r="AO110" s="945"/>
      <c r="AP110" s="947">
        <v>14.2</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31181780</v>
      </c>
      <c r="BR110" s="891"/>
      <c r="BS110" s="891"/>
      <c r="BT110" s="891"/>
      <c r="BU110" s="891"/>
      <c r="BV110" s="891">
        <v>30515074</v>
      </c>
      <c r="BW110" s="891"/>
      <c r="BX110" s="891"/>
      <c r="BY110" s="891"/>
      <c r="BZ110" s="891"/>
      <c r="CA110" s="891">
        <v>30321016</v>
      </c>
      <c r="CB110" s="891"/>
      <c r="CC110" s="891"/>
      <c r="CD110" s="891"/>
      <c r="CE110" s="891"/>
      <c r="CF110" s="915">
        <v>138.19999999999999</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129</v>
      </c>
      <c r="DH110" s="891"/>
      <c r="DI110" s="891"/>
      <c r="DJ110" s="891"/>
      <c r="DK110" s="891"/>
      <c r="DL110" s="891" t="s">
        <v>129</v>
      </c>
      <c r="DM110" s="891"/>
      <c r="DN110" s="891"/>
      <c r="DO110" s="891"/>
      <c r="DP110" s="891"/>
      <c r="DQ110" s="891" t="s">
        <v>129</v>
      </c>
      <c r="DR110" s="891"/>
      <c r="DS110" s="891"/>
      <c r="DT110" s="891"/>
      <c r="DU110" s="891"/>
      <c r="DV110" s="892" t="s">
        <v>129</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129</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9047</v>
      </c>
      <c r="BR111" s="863"/>
      <c r="BS111" s="863"/>
      <c r="BT111" s="863"/>
      <c r="BU111" s="863"/>
      <c r="BV111" s="863">
        <v>541267</v>
      </c>
      <c r="BW111" s="863"/>
      <c r="BX111" s="863"/>
      <c r="BY111" s="863"/>
      <c r="BZ111" s="863"/>
      <c r="CA111" s="863">
        <v>729208</v>
      </c>
      <c r="CB111" s="863"/>
      <c r="CC111" s="863"/>
      <c r="CD111" s="863"/>
      <c r="CE111" s="863"/>
      <c r="CF111" s="924">
        <v>3.3</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129</v>
      </c>
      <c r="DM111" s="863"/>
      <c r="DN111" s="863"/>
      <c r="DO111" s="863"/>
      <c r="DP111" s="863"/>
      <c r="DQ111" s="863" t="s">
        <v>129</v>
      </c>
      <c r="DR111" s="863"/>
      <c r="DS111" s="863"/>
      <c r="DT111" s="863"/>
      <c r="DU111" s="863"/>
      <c r="DV111" s="840" t="s">
        <v>129</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5268395</v>
      </c>
      <c r="BR112" s="863"/>
      <c r="BS112" s="863"/>
      <c r="BT112" s="863"/>
      <c r="BU112" s="863"/>
      <c r="BV112" s="863">
        <v>4848881</v>
      </c>
      <c r="BW112" s="863"/>
      <c r="BX112" s="863"/>
      <c r="BY112" s="863"/>
      <c r="BZ112" s="863"/>
      <c r="CA112" s="863">
        <v>4925465</v>
      </c>
      <c r="CB112" s="863"/>
      <c r="CC112" s="863"/>
      <c r="CD112" s="863"/>
      <c r="CE112" s="863"/>
      <c r="CF112" s="924">
        <v>22.4</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v>187997</v>
      </c>
      <c r="DR112" s="863"/>
      <c r="DS112" s="863"/>
      <c r="DT112" s="863"/>
      <c r="DU112" s="863"/>
      <c r="DV112" s="840">
        <v>0.9</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417744</v>
      </c>
      <c r="AB113" s="972"/>
      <c r="AC113" s="972"/>
      <c r="AD113" s="972"/>
      <c r="AE113" s="973"/>
      <c r="AF113" s="974">
        <v>397306</v>
      </c>
      <c r="AG113" s="972"/>
      <c r="AH113" s="972"/>
      <c r="AI113" s="972"/>
      <c r="AJ113" s="973"/>
      <c r="AK113" s="974">
        <v>411511</v>
      </c>
      <c r="AL113" s="972"/>
      <c r="AM113" s="972"/>
      <c r="AN113" s="972"/>
      <c r="AO113" s="973"/>
      <c r="AP113" s="975">
        <v>1.9</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197396</v>
      </c>
      <c r="BR113" s="863"/>
      <c r="BS113" s="863"/>
      <c r="BT113" s="863"/>
      <c r="BU113" s="863"/>
      <c r="BV113" s="863">
        <v>206314</v>
      </c>
      <c r="BW113" s="863"/>
      <c r="BX113" s="863"/>
      <c r="BY113" s="863"/>
      <c r="BZ113" s="863"/>
      <c r="CA113" s="863">
        <v>217330</v>
      </c>
      <c r="CB113" s="863"/>
      <c r="CC113" s="863"/>
      <c r="CD113" s="863"/>
      <c r="CE113" s="863"/>
      <c r="CF113" s="924">
        <v>1</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14615</v>
      </c>
      <c r="AB114" s="826"/>
      <c r="AC114" s="826"/>
      <c r="AD114" s="826"/>
      <c r="AE114" s="827"/>
      <c r="AF114" s="828">
        <v>10570</v>
      </c>
      <c r="AG114" s="826"/>
      <c r="AH114" s="826"/>
      <c r="AI114" s="826"/>
      <c r="AJ114" s="827"/>
      <c r="AK114" s="828">
        <v>14466</v>
      </c>
      <c r="AL114" s="826"/>
      <c r="AM114" s="826"/>
      <c r="AN114" s="826"/>
      <c r="AO114" s="827"/>
      <c r="AP114" s="873">
        <v>0.1</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4426599</v>
      </c>
      <c r="BR114" s="863"/>
      <c r="BS114" s="863"/>
      <c r="BT114" s="863"/>
      <c r="BU114" s="863"/>
      <c r="BV114" s="863">
        <v>4264376</v>
      </c>
      <c r="BW114" s="863"/>
      <c r="BX114" s="863"/>
      <c r="BY114" s="863"/>
      <c r="BZ114" s="863"/>
      <c r="CA114" s="863">
        <v>4187178</v>
      </c>
      <c r="CB114" s="863"/>
      <c r="CC114" s="863"/>
      <c r="CD114" s="863"/>
      <c r="CE114" s="863"/>
      <c r="CF114" s="924">
        <v>19.100000000000001</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78645</v>
      </c>
      <c r="AB115" s="972"/>
      <c r="AC115" s="972"/>
      <c r="AD115" s="972"/>
      <c r="AE115" s="973"/>
      <c r="AF115" s="974">
        <v>3532</v>
      </c>
      <c r="AG115" s="972"/>
      <c r="AH115" s="972"/>
      <c r="AI115" s="972"/>
      <c r="AJ115" s="973"/>
      <c r="AK115" s="974">
        <v>3308</v>
      </c>
      <c r="AL115" s="972"/>
      <c r="AM115" s="972"/>
      <c r="AN115" s="972"/>
      <c r="AO115" s="973"/>
      <c r="AP115" s="975">
        <v>0</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v>503</v>
      </c>
      <c r="BR115" s="863"/>
      <c r="BS115" s="863"/>
      <c r="BT115" s="863"/>
      <c r="BU115" s="863"/>
      <c r="BV115" s="863">
        <v>4378</v>
      </c>
      <c r="BW115" s="863"/>
      <c r="BX115" s="863"/>
      <c r="BY115" s="863"/>
      <c r="BZ115" s="863"/>
      <c r="CA115" s="863" t="s">
        <v>129</v>
      </c>
      <c r="CB115" s="863"/>
      <c r="CC115" s="863"/>
      <c r="CD115" s="863"/>
      <c r="CE115" s="863"/>
      <c r="CF115" s="924" t="s">
        <v>129</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9047</v>
      </c>
      <c r="DH115" s="826"/>
      <c r="DI115" s="826"/>
      <c r="DJ115" s="826"/>
      <c r="DK115" s="827"/>
      <c r="DL115" s="828">
        <v>541267</v>
      </c>
      <c r="DM115" s="826"/>
      <c r="DN115" s="826"/>
      <c r="DO115" s="826"/>
      <c r="DP115" s="827"/>
      <c r="DQ115" s="828">
        <v>541211</v>
      </c>
      <c r="DR115" s="826"/>
      <c r="DS115" s="826"/>
      <c r="DT115" s="826"/>
      <c r="DU115" s="827"/>
      <c r="DV115" s="873">
        <v>2.5</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129</v>
      </c>
      <c r="AL116" s="826"/>
      <c r="AM116" s="826"/>
      <c r="AN116" s="826"/>
      <c r="AO116" s="827"/>
      <c r="AP116" s="873" t="s">
        <v>129</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129</v>
      </c>
      <c r="CB116" s="863"/>
      <c r="CC116" s="863"/>
      <c r="CD116" s="863"/>
      <c r="CE116" s="863"/>
      <c r="CF116" s="924" t="s">
        <v>129</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129</v>
      </c>
      <c r="DR116" s="826"/>
      <c r="DS116" s="826"/>
      <c r="DT116" s="826"/>
      <c r="DU116" s="827"/>
      <c r="DV116" s="873" t="s">
        <v>129</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3524033</v>
      </c>
      <c r="AB117" s="958"/>
      <c r="AC117" s="958"/>
      <c r="AD117" s="958"/>
      <c r="AE117" s="959"/>
      <c r="AF117" s="960">
        <v>3493150</v>
      </c>
      <c r="AG117" s="958"/>
      <c r="AH117" s="958"/>
      <c r="AI117" s="958"/>
      <c r="AJ117" s="959"/>
      <c r="AK117" s="960">
        <v>3541088</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129</v>
      </c>
      <c r="CB117" s="863"/>
      <c r="CC117" s="863"/>
      <c r="CD117" s="863"/>
      <c r="CE117" s="863"/>
      <c r="CF117" s="924" t="s">
        <v>129</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307</v>
      </c>
      <c r="AL118" s="951"/>
      <c r="AM118" s="951"/>
      <c r="AN118" s="951"/>
      <c r="AO118" s="952"/>
      <c r="AP118" s="954" t="s">
        <v>430</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460</v>
      </c>
      <c r="BP119" s="927"/>
      <c r="BQ119" s="931">
        <v>41083720</v>
      </c>
      <c r="BR119" s="894"/>
      <c r="BS119" s="894"/>
      <c r="BT119" s="894"/>
      <c r="BU119" s="894"/>
      <c r="BV119" s="894">
        <v>40380290</v>
      </c>
      <c r="BW119" s="894"/>
      <c r="BX119" s="894"/>
      <c r="BY119" s="894"/>
      <c r="BZ119" s="894"/>
      <c r="CA119" s="894">
        <v>40380197</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6814752</v>
      </c>
      <c r="BR120" s="891"/>
      <c r="BS120" s="891"/>
      <c r="BT120" s="891"/>
      <c r="BU120" s="891"/>
      <c r="BV120" s="891">
        <v>6949943</v>
      </c>
      <c r="BW120" s="891"/>
      <c r="BX120" s="891"/>
      <c r="BY120" s="891"/>
      <c r="BZ120" s="891"/>
      <c r="CA120" s="891">
        <v>6867833</v>
      </c>
      <c r="CB120" s="891"/>
      <c r="CC120" s="891"/>
      <c r="CD120" s="891"/>
      <c r="CE120" s="891"/>
      <c r="CF120" s="915">
        <v>31.3</v>
      </c>
      <c r="CG120" s="916"/>
      <c r="CH120" s="916"/>
      <c r="CI120" s="916"/>
      <c r="CJ120" s="916"/>
      <c r="CK120" s="917" t="s">
        <v>464</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5267169</v>
      </c>
      <c r="DH120" s="891"/>
      <c r="DI120" s="891"/>
      <c r="DJ120" s="891"/>
      <c r="DK120" s="891"/>
      <c r="DL120" s="891">
        <v>4847607</v>
      </c>
      <c r="DM120" s="891"/>
      <c r="DN120" s="891"/>
      <c r="DO120" s="891"/>
      <c r="DP120" s="891"/>
      <c r="DQ120" s="891">
        <v>4923451</v>
      </c>
      <c r="DR120" s="891"/>
      <c r="DS120" s="891"/>
      <c r="DT120" s="891"/>
      <c r="DU120" s="891"/>
      <c r="DV120" s="892">
        <v>22.4</v>
      </c>
      <c r="DW120" s="892"/>
      <c r="DX120" s="892"/>
      <c r="DY120" s="892"/>
      <c r="DZ120" s="893"/>
    </row>
    <row r="121" spans="1:130" s="248" customFormat="1" ht="26.25" customHeight="1" x14ac:dyDescent="0.15">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466</v>
      </c>
      <c r="BA121" s="796"/>
      <c r="BB121" s="796"/>
      <c r="BC121" s="796"/>
      <c r="BD121" s="796"/>
      <c r="BE121" s="796"/>
      <c r="BF121" s="796"/>
      <c r="BG121" s="796"/>
      <c r="BH121" s="796"/>
      <c r="BI121" s="796"/>
      <c r="BJ121" s="796"/>
      <c r="BK121" s="796"/>
      <c r="BL121" s="796"/>
      <c r="BM121" s="796"/>
      <c r="BN121" s="796"/>
      <c r="BO121" s="796"/>
      <c r="BP121" s="797"/>
      <c r="BQ121" s="862">
        <v>7435493</v>
      </c>
      <c r="BR121" s="863"/>
      <c r="BS121" s="863"/>
      <c r="BT121" s="863"/>
      <c r="BU121" s="863"/>
      <c r="BV121" s="863">
        <v>7072596</v>
      </c>
      <c r="BW121" s="863"/>
      <c r="BX121" s="863"/>
      <c r="BY121" s="863"/>
      <c r="BZ121" s="863"/>
      <c r="CA121" s="863">
        <v>7168591</v>
      </c>
      <c r="CB121" s="863"/>
      <c r="CC121" s="863"/>
      <c r="CD121" s="863"/>
      <c r="CE121" s="863"/>
      <c r="CF121" s="924">
        <v>32.700000000000003</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1226</v>
      </c>
      <c r="DH121" s="863"/>
      <c r="DI121" s="863"/>
      <c r="DJ121" s="863"/>
      <c r="DK121" s="863"/>
      <c r="DL121" s="863">
        <v>1274</v>
      </c>
      <c r="DM121" s="863"/>
      <c r="DN121" s="863"/>
      <c r="DO121" s="863"/>
      <c r="DP121" s="863"/>
      <c r="DQ121" s="863">
        <v>2014</v>
      </c>
      <c r="DR121" s="863"/>
      <c r="DS121" s="863"/>
      <c r="DT121" s="863"/>
      <c r="DU121" s="863"/>
      <c r="DV121" s="840">
        <v>0</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467</v>
      </c>
      <c r="BA122" s="929"/>
      <c r="BB122" s="929"/>
      <c r="BC122" s="929"/>
      <c r="BD122" s="929"/>
      <c r="BE122" s="929"/>
      <c r="BF122" s="929"/>
      <c r="BG122" s="929"/>
      <c r="BH122" s="929"/>
      <c r="BI122" s="929"/>
      <c r="BJ122" s="929"/>
      <c r="BK122" s="929"/>
      <c r="BL122" s="929"/>
      <c r="BM122" s="929"/>
      <c r="BN122" s="929"/>
      <c r="BO122" s="929"/>
      <c r="BP122" s="930"/>
      <c r="BQ122" s="931">
        <v>30772925</v>
      </c>
      <c r="BR122" s="894"/>
      <c r="BS122" s="894"/>
      <c r="BT122" s="894"/>
      <c r="BU122" s="894"/>
      <c r="BV122" s="894">
        <v>30543731</v>
      </c>
      <c r="BW122" s="894"/>
      <c r="BX122" s="894"/>
      <c r="BY122" s="894"/>
      <c r="BZ122" s="894"/>
      <c r="CA122" s="894">
        <v>30386026</v>
      </c>
      <c r="CB122" s="894"/>
      <c r="CC122" s="894"/>
      <c r="CD122" s="894"/>
      <c r="CE122" s="894"/>
      <c r="CF122" s="895">
        <v>138.5</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468</v>
      </c>
      <c r="BP123" s="927"/>
      <c r="BQ123" s="881">
        <v>45023170</v>
      </c>
      <c r="BR123" s="882"/>
      <c r="BS123" s="882"/>
      <c r="BT123" s="882"/>
      <c r="BU123" s="882"/>
      <c r="BV123" s="882">
        <v>44566270</v>
      </c>
      <c r="BW123" s="882"/>
      <c r="BX123" s="882"/>
      <c r="BY123" s="882"/>
      <c r="BZ123" s="882"/>
      <c r="CA123" s="882">
        <v>44422450</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469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470</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471</v>
      </c>
      <c r="CL125" s="901"/>
      <c r="CM125" s="901"/>
      <c r="CN125" s="901"/>
      <c r="CO125" s="902"/>
      <c r="CP125" s="909" t="s">
        <v>472</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78645</v>
      </c>
      <c r="AB126" s="826"/>
      <c r="AC126" s="826"/>
      <c r="AD126" s="826"/>
      <c r="AE126" s="827"/>
      <c r="AF126" s="828">
        <v>3532</v>
      </c>
      <c r="AG126" s="826"/>
      <c r="AH126" s="826"/>
      <c r="AI126" s="826"/>
      <c r="AJ126" s="827"/>
      <c r="AK126" s="828">
        <v>3308</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473</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474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475</v>
      </c>
      <c r="AY127" s="858"/>
      <c r="AZ127" s="858"/>
      <c r="BA127" s="858"/>
      <c r="BB127" s="858"/>
      <c r="BC127" s="858"/>
      <c r="BD127" s="858"/>
      <c r="BE127" s="859"/>
      <c r="BF127" s="857" t="s">
        <v>476</v>
      </c>
      <c r="BG127" s="858"/>
      <c r="BH127" s="858"/>
      <c r="BI127" s="858"/>
      <c r="BJ127" s="858"/>
      <c r="BK127" s="858"/>
      <c r="BL127" s="859"/>
      <c r="BM127" s="857" t="s">
        <v>477</v>
      </c>
      <c r="BN127" s="858"/>
      <c r="BO127" s="858"/>
      <c r="BP127" s="858"/>
      <c r="BQ127" s="858"/>
      <c r="BR127" s="858"/>
      <c r="BS127" s="859"/>
      <c r="BT127" s="857" t="s">
        <v>478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479</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480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481</v>
      </c>
      <c r="X128" s="844"/>
      <c r="Y128" s="844"/>
      <c r="Z128" s="845"/>
      <c r="AA128" s="846">
        <v>852735</v>
      </c>
      <c r="AB128" s="847"/>
      <c r="AC128" s="847"/>
      <c r="AD128" s="847"/>
      <c r="AE128" s="848"/>
      <c r="AF128" s="849">
        <v>812786</v>
      </c>
      <c r="AG128" s="847"/>
      <c r="AH128" s="847"/>
      <c r="AI128" s="847"/>
      <c r="AJ128" s="848"/>
      <c r="AK128" s="849">
        <v>586008</v>
      </c>
      <c r="AL128" s="847"/>
      <c r="AM128" s="847"/>
      <c r="AN128" s="847"/>
      <c r="AO128" s="848"/>
      <c r="AP128" s="850"/>
      <c r="AQ128" s="851"/>
      <c r="AR128" s="851"/>
      <c r="AS128" s="851"/>
      <c r="AT128" s="852"/>
      <c r="AU128" s="284"/>
      <c r="AV128" s="284"/>
      <c r="AW128" s="284"/>
      <c r="AX128" s="853" t="s">
        <v>482</v>
      </c>
      <c r="AY128" s="854"/>
      <c r="AZ128" s="854"/>
      <c r="BA128" s="854"/>
      <c r="BB128" s="854"/>
      <c r="BC128" s="854"/>
      <c r="BD128" s="854"/>
      <c r="BE128" s="855"/>
      <c r="BF128" s="832" t="s">
        <v>129</v>
      </c>
      <c r="BG128" s="833"/>
      <c r="BH128" s="833"/>
      <c r="BI128" s="833"/>
      <c r="BJ128" s="833"/>
      <c r="BK128" s="833"/>
      <c r="BL128" s="856"/>
      <c r="BM128" s="832">
        <v>12.12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483</v>
      </c>
      <c r="CQ128" s="774"/>
      <c r="CR128" s="774"/>
      <c r="CS128" s="774"/>
      <c r="CT128" s="774"/>
      <c r="CU128" s="774"/>
      <c r="CV128" s="774"/>
      <c r="CW128" s="774"/>
      <c r="CX128" s="774"/>
      <c r="CY128" s="774"/>
      <c r="CZ128" s="774"/>
      <c r="DA128" s="774"/>
      <c r="DB128" s="774"/>
      <c r="DC128" s="774"/>
      <c r="DD128" s="774"/>
      <c r="DE128" s="774"/>
      <c r="DF128" s="775"/>
      <c r="DG128" s="836">
        <v>503</v>
      </c>
      <c r="DH128" s="837"/>
      <c r="DI128" s="837"/>
      <c r="DJ128" s="837"/>
      <c r="DK128" s="837"/>
      <c r="DL128" s="837">
        <v>4378</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484</v>
      </c>
      <c r="X129" s="823"/>
      <c r="Y129" s="823"/>
      <c r="Z129" s="824"/>
      <c r="AA129" s="825">
        <v>23676248</v>
      </c>
      <c r="AB129" s="826"/>
      <c r="AC129" s="826"/>
      <c r="AD129" s="826"/>
      <c r="AE129" s="827"/>
      <c r="AF129" s="828">
        <v>23745147</v>
      </c>
      <c r="AG129" s="826"/>
      <c r="AH129" s="826"/>
      <c r="AI129" s="826"/>
      <c r="AJ129" s="827"/>
      <c r="AK129" s="828">
        <v>24403044</v>
      </c>
      <c r="AL129" s="826"/>
      <c r="AM129" s="826"/>
      <c r="AN129" s="826"/>
      <c r="AO129" s="827"/>
      <c r="AP129" s="829"/>
      <c r="AQ129" s="830"/>
      <c r="AR129" s="830"/>
      <c r="AS129" s="830"/>
      <c r="AT129" s="831"/>
      <c r="AU129" s="286"/>
      <c r="AV129" s="286"/>
      <c r="AW129" s="286"/>
      <c r="AX129" s="795" t="s">
        <v>485</v>
      </c>
      <c r="AY129" s="796"/>
      <c r="AZ129" s="796"/>
      <c r="BA129" s="796"/>
      <c r="BB129" s="796"/>
      <c r="BC129" s="796"/>
      <c r="BD129" s="796"/>
      <c r="BE129" s="797"/>
      <c r="BF129" s="815" t="s">
        <v>129</v>
      </c>
      <c r="BG129" s="816"/>
      <c r="BH129" s="816"/>
      <c r="BI129" s="816"/>
      <c r="BJ129" s="816"/>
      <c r="BK129" s="816"/>
      <c r="BL129" s="817"/>
      <c r="BM129" s="815">
        <v>17.12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487</v>
      </c>
      <c r="X130" s="823"/>
      <c r="Y130" s="823"/>
      <c r="Z130" s="824"/>
      <c r="AA130" s="825">
        <v>2501175</v>
      </c>
      <c r="AB130" s="826"/>
      <c r="AC130" s="826"/>
      <c r="AD130" s="826"/>
      <c r="AE130" s="827"/>
      <c r="AF130" s="828">
        <v>2474127</v>
      </c>
      <c r="AG130" s="826"/>
      <c r="AH130" s="826"/>
      <c r="AI130" s="826"/>
      <c r="AJ130" s="827"/>
      <c r="AK130" s="828">
        <v>2462303</v>
      </c>
      <c r="AL130" s="826"/>
      <c r="AM130" s="826"/>
      <c r="AN130" s="826"/>
      <c r="AO130" s="827"/>
      <c r="AP130" s="829"/>
      <c r="AQ130" s="830"/>
      <c r="AR130" s="830"/>
      <c r="AS130" s="830"/>
      <c r="AT130" s="831"/>
      <c r="AU130" s="286"/>
      <c r="AV130" s="286"/>
      <c r="AW130" s="286"/>
      <c r="AX130" s="795" t="s">
        <v>488</v>
      </c>
      <c r="AY130" s="796"/>
      <c r="AZ130" s="796"/>
      <c r="BA130" s="796"/>
      <c r="BB130" s="796"/>
      <c r="BC130" s="796"/>
      <c r="BD130" s="796"/>
      <c r="BE130" s="797"/>
      <c r="BF130" s="798">
        <v>1.3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489</v>
      </c>
      <c r="X131" s="806"/>
      <c r="Y131" s="806"/>
      <c r="Z131" s="807"/>
      <c r="AA131" s="808">
        <v>21175073</v>
      </c>
      <c r="AB131" s="809"/>
      <c r="AC131" s="809"/>
      <c r="AD131" s="809"/>
      <c r="AE131" s="810"/>
      <c r="AF131" s="811">
        <v>21271020</v>
      </c>
      <c r="AG131" s="809"/>
      <c r="AH131" s="809"/>
      <c r="AI131" s="809"/>
      <c r="AJ131" s="810"/>
      <c r="AK131" s="811">
        <v>21940741</v>
      </c>
      <c r="AL131" s="809"/>
      <c r="AM131" s="809"/>
      <c r="AN131" s="809"/>
      <c r="AO131" s="810"/>
      <c r="AP131" s="812"/>
      <c r="AQ131" s="813"/>
      <c r="AR131" s="813"/>
      <c r="AS131" s="813"/>
      <c r="AT131" s="814"/>
      <c r="AU131" s="286"/>
      <c r="AV131" s="286"/>
      <c r="AW131" s="286"/>
      <c r="AX131" s="773" t="s">
        <v>490</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492</v>
      </c>
      <c r="W132" s="786"/>
      <c r="X132" s="786"/>
      <c r="Y132" s="786"/>
      <c r="Z132" s="787"/>
      <c r="AA132" s="788">
        <v>0.80341163400000004</v>
      </c>
      <c r="AB132" s="789"/>
      <c r="AC132" s="789"/>
      <c r="AD132" s="789"/>
      <c r="AE132" s="790"/>
      <c r="AF132" s="791">
        <v>0.96956798499999997</v>
      </c>
      <c r="AG132" s="789"/>
      <c r="AH132" s="789"/>
      <c r="AI132" s="789"/>
      <c r="AJ132" s="790"/>
      <c r="AK132" s="791">
        <v>2.2459451119999998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493</v>
      </c>
      <c r="W133" s="765"/>
      <c r="X133" s="765"/>
      <c r="Y133" s="765"/>
      <c r="Z133" s="766"/>
      <c r="AA133" s="767">
        <v>1</v>
      </c>
      <c r="AB133" s="768"/>
      <c r="AC133" s="768"/>
      <c r="AD133" s="768"/>
      <c r="AE133" s="769"/>
      <c r="AF133" s="767">
        <v>0.9</v>
      </c>
      <c r="AG133" s="768"/>
      <c r="AH133" s="768"/>
      <c r="AI133" s="768"/>
      <c r="AJ133" s="769"/>
      <c r="AK133" s="767">
        <v>1.3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AYhrJNagqxHmFSCqrVC7EpOmgyUyt5rYFvUxB80W7joKDqjUmM3lFanxrt0v9K3UVfmx2LR2lHMNYvuFld6gg==" saltValue="XvgoRp0X8cgx8nE3CRzP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A95" sqref="BA9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5EqInx45IqxiDUpk4yfewfnl4ohuDTkSoUFltC1OvjU17bSlFza+BTfSWNswS/1J7Xvbb91OcNYfp2ugQQBYg==" saltValue="Txe24fAjZE9ZiEoEaYIK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EMgNPPbT6GXwDVdSi2jkl33HAGIK1qbDEeuCQ4FLiekx4D4Qx4aJgmVBbOKoxy9dJRWwVwZDg1TAq4bzpNpbA==" saltValue="eBn4FYekBuVu5piCtn51r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502</v>
      </c>
      <c r="AL9" s="1190"/>
      <c r="AM9" s="1190"/>
      <c r="AN9" s="1191"/>
      <c r="AO9" s="314">
        <v>8186341</v>
      </c>
      <c r="AP9" s="314">
        <v>62185</v>
      </c>
      <c r="AQ9" s="315">
        <v>61284</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503</v>
      </c>
      <c r="AL10" s="1190"/>
      <c r="AM10" s="1190"/>
      <c r="AN10" s="1191"/>
      <c r="AO10" s="317">
        <v>23859</v>
      </c>
      <c r="AP10" s="317">
        <v>181</v>
      </c>
      <c r="AQ10" s="318">
        <v>4056</v>
      </c>
      <c r="AR10" s="319">
        <v>-95.5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504</v>
      </c>
      <c r="AL11" s="1190"/>
      <c r="AM11" s="1190"/>
      <c r="AN11" s="1191"/>
      <c r="AO11" s="317">
        <v>11577</v>
      </c>
      <c r="AP11" s="317">
        <v>88</v>
      </c>
      <c r="AQ11" s="318">
        <v>604</v>
      </c>
      <c r="AR11" s="319">
        <v>-85.4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505</v>
      </c>
      <c r="AL12" s="1190"/>
      <c r="AM12" s="1190"/>
      <c r="AN12" s="1191"/>
      <c r="AO12" s="317" t="s">
        <v>506</v>
      </c>
      <c r="AP12" s="317" t="s">
        <v>506</v>
      </c>
      <c r="AQ12" s="318">
        <v>21</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507</v>
      </c>
      <c r="AL13" s="1190"/>
      <c r="AM13" s="1190"/>
      <c r="AN13" s="1191"/>
      <c r="AO13" s="317">
        <v>362301</v>
      </c>
      <c r="AP13" s="317">
        <v>2752</v>
      </c>
      <c r="AQ13" s="318">
        <v>2509</v>
      </c>
      <c r="AR13" s="319">
        <v>9.6999999999999993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508</v>
      </c>
      <c r="AL14" s="1190"/>
      <c r="AM14" s="1190"/>
      <c r="AN14" s="1191"/>
      <c r="AO14" s="317">
        <v>91454</v>
      </c>
      <c r="AP14" s="317">
        <v>695</v>
      </c>
      <c r="AQ14" s="318">
        <v>1157</v>
      </c>
      <c r="AR14" s="319">
        <v>-39.9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509</v>
      </c>
      <c r="AL15" s="1193"/>
      <c r="AM15" s="1193"/>
      <c r="AN15" s="1194"/>
      <c r="AO15" s="317">
        <v>-571615</v>
      </c>
      <c r="AP15" s="317">
        <v>-4342</v>
      </c>
      <c r="AQ15" s="318">
        <v>-4228</v>
      </c>
      <c r="AR15" s="319">
        <v>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8103917</v>
      </c>
      <c r="AP16" s="317">
        <v>61559</v>
      </c>
      <c r="AQ16" s="318">
        <v>65402</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514</v>
      </c>
      <c r="AL21" s="1196"/>
      <c r="AM21" s="1196"/>
      <c r="AN21" s="1197"/>
      <c r="AO21" s="330">
        <v>5.96</v>
      </c>
      <c r="AP21" s="331">
        <v>6.06</v>
      </c>
      <c r="AQ21" s="332">
        <v>-0.1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515</v>
      </c>
      <c r="AL22" s="1196"/>
      <c r="AM22" s="1196"/>
      <c r="AN22" s="1197"/>
      <c r="AO22" s="335">
        <v>99.3</v>
      </c>
      <c r="AP22" s="336">
        <v>99.2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519</v>
      </c>
      <c r="AL32" s="1179"/>
      <c r="AM32" s="1179"/>
      <c r="AN32" s="1180"/>
      <c r="AO32" s="345">
        <v>3111803</v>
      </c>
      <c r="AP32" s="345">
        <v>23638</v>
      </c>
      <c r="AQ32" s="346">
        <v>32044</v>
      </c>
      <c r="AR32" s="347">
        <v>-26.2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520</v>
      </c>
      <c r="AL33" s="1179"/>
      <c r="AM33" s="1179"/>
      <c r="AN33" s="1180"/>
      <c r="AO33" s="345" t="s">
        <v>506</v>
      </c>
      <c r="AP33" s="345" t="s">
        <v>506</v>
      </c>
      <c r="AQ33" s="346">
        <v>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521</v>
      </c>
      <c r="AL34" s="1179"/>
      <c r="AM34" s="1179"/>
      <c r="AN34" s="1180"/>
      <c r="AO34" s="345" t="s">
        <v>506</v>
      </c>
      <c r="AP34" s="345" t="s">
        <v>506</v>
      </c>
      <c r="AQ34" s="346">
        <v>29</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522</v>
      </c>
      <c r="AL35" s="1179"/>
      <c r="AM35" s="1179"/>
      <c r="AN35" s="1180"/>
      <c r="AO35" s="345">
        <v>411511</v>
      </c>
      <c r="AP35" s="345">
        <v>3126</v>
      </c>
      <c r="AQ35" s="346">
        <v>6008</v>
      </c>
      <c r="AR35" s="347">
        <v>-48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523</v>
      </c>
      <c r="AL36" s="1179"/>
      <c r="AM36" s="1179"/>
      <c r="AN36" s="1180"/>
      <c r="AO36" s="345">
        <v>14466</v>
      </c>
      <c r="AP36" s="345">
        <v>110</v>
      </c>
      <c r="AQ36" s="346">
        <v>1138</v>
      </c>
      <c r="AR36" s="347">
        <v>-90.3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524</v>
      </c>
      <c r="AL37" s="1179"/>
      <c r="AM37" s="1179"/>
      <c r="AN37" s="1180"/>
      <c r="AO37" s="345">
        <v>3308</v>
      </c>
      <c r="AP37" s="345">
        <v>25</v>
      </c>
      <c r="AQ37" s="346">
        <v>852</v>
      </c>
      <c r="AR37" s="347">
        <v>-97.1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525</v>
      </c>
      <c r="AL38" s="1176"/>
      <c r="AM38" s="1176"/>
      <c r="AN38" s="1177"/>
      <c r="AO38" s="348" t="s">
        <v>506</v>
      </c>
      <c r="AP38" s="348" t="s">
        <v>506</v>
      </c>
      <c r="AQ38" s="349">
        <v>2</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526</v>
      </c>
      <c r="AL39" s="1176"/>
      <c r="AM39" s="1176"/>
      <c r="AN39" s="1177"/>
      <c r="AO39" s="345">
        <v>-586008</v>
      </c>
      <c r="AP39" s="345">
        <v>-4451</v>
      </c>
      <c r="AQ39" s="346">
        <v>-6316</v>
      </c>
      <c r="AR39" s="347">
        <v>-29.5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527</v>
      </c>
      <c r="AL40" s="1179"/>
      <c r="AM40" s="1179"/>
      <c r="AN40" s="1180"/>
      <c r="AO40" s="345">
        <v>-2462303</v>
      </c>
      <c r="AP40" s="345">
        <v>-18704</v>
      </c>
      <c r="AQ40" s="346">
        <v>-26078</v>
      </c>
      <c r="AR40" s="347">
        <v>-28.3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492777</v>
      </c>
      <c r="AP41" s="345">
        <v>3743</v>
      </c>
      <c r="AQ41" s="346">
        <v>7686</v>
      </c>
      <c r="AR41" s="347">
        <v>-51.3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497</v>
      </c>
      <c r="AN49" s="1186" t="s">
        <v>531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3764476</v>
      </c>
      <c r="AN51" s="367">
        <v>28386</v>
      </c>
      <c r="AO51" s="368">
        <v>-6.6</v>
      </c>
      <c r="AP51" s="369">
        <v>40879</v>
      </c>
      <c r="AQ51" s="370">
        <v>-7.7</v>
      </c>
      <c r="AR51" s="371">
        <v>1.1000000000000001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2431145</v>
      </c>
      <c r="AN52" s="375">
        <v>18332</v>
      </c>
      <c r="AO52" s="376">
        <v>-22.7</v>
      </c>
      <c r="AP52" s="377">
        <v>24087</v>
      </c>
      <c r="AQ52" s="378">
        <v>-7.9</v>
      </c>
      <c r="AR52" s="379">
        <v>-14.8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2143801</v>
      </c>
      <c r="AN53" s="367">
        <v>16193</v>
      </c>
      <c r="AO53" s="368">
        <v>-43</v>
      </c>
      <c r="AP53" s="369">
        <v>42651</v>
      </c>
      <c r="AQ53" s="370">
        <v>4.3</v>
      </c>
      <c r="AR53" s="371">
        <v>-47.3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1833043</v>
      </c>
      <c r="AN54" s="375">
        <v>13846</v>
      </c>
      <c r="AO54" s="376">
        <v>-24.5</v>
      </c>
      <c r="AP54" s="377">
        <v>22675</v>
      </c>
      <c r="AQ54" s="378">
        <v>-5.9</v>
      </c>
      <c r="AR54" s="379">
        <v>-18.600000000000001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2535631</v>
      </c>
      <c r="AN55" s="367">
        <v>19178</v>
      </c>
      <c r="AO55" s="368">
        <v>18.399999999999999</v>
      </c>
      <c r="AP55" s="369">
        <v>43226</v>
      </c>
      <c r="AQ55" s="370">
        <v>1.3</v>
      </c>
      <c r="AR55" s="371">
        <v>17.100000000000001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2093145</v>
      </c>
      <c r="AN56" s="375">
        <v>15831</v>
      </c>
      <c r="AO56" s="376">
        <v>14.3</v>
      </c>
      <c r="AP56" s="377">
        <v>22622</v>
      </c>
      <c r="AQ56" s="378">
        <v>-0.2</v>
      </c>
      <c r="AR56" s="379">
        <v>14.5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1868763</v>
      </c>
      <c r="AN57" s="367">
        <v>14138</v>
      </c>
      <c r="AO57" s="368">
        <v>-26.3</v>
      </c>
      <c r="AP57" s="369">
        <v>42836</v>
      </c>
      <c r="AQ57" s="370">
        <v>-0.9</v>
      </c>
      <c r="AR57" s="371">
        <v>-25.4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1588563</v>
      </c>
      <c r="AN58" s="375">
        <v>12018</v>
      </c>
      <c r="AO58" s="376">
        <v>-24.1</v>
      </c>
      <c r="AP58" s="377">
        <v>22936</v>
      </c>
      <c r="AQ58" s="378">
        <v>1.4</v>
      </c>
      <c r="AR58" s="379">
        <v>-25.5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2604584</v>
      </c>
      <c r="AN59" s="367">
        <v>19785</v>
      </c>
      <c r="AO59" s="368">
        <v>39.9</v>
      </c>
      <c r="AP59" s="369">
        <v>44161</v>
      </c>
      <c r="AQ59" s="370">
        <v>3.1</v>
      </c>
      <c r="AR59" s="371">
        <v>36.799999999999997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2010602</v>
      </c>
      <c r="AN60" s="375">
        <v>15273</v>
      </c>
      <c r="AO60" s="376">
        <v>27.1</v>
      </c>
      <c r="AP60" s="377">
        <v>23644</v>
      </c>
      <c r="AQ60" s="378">
        <v>3.1</v>
      </c>
      <c r="AR60" s="379">
        <v>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2583451</v>
      </c>
      <c r="AN61" s="382">
        <v>19536</v>
      </c>
      <c r="AO61" s="383">
        <v>-3.5</v>
      </c>
      <c r="AP61" s="384">
        <v>42751</v>
      </c>
      <c r="AQ61" s="385">
        <v>0</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1991300</v>
      </c>
      <c r="AN62" s="375">
        <v>15060</v>
      </c>
      <c r="AO62" s="376">
        <v>-6</v>
      </c>
      <c r="AP62" s="377">
        <v>23193</v>
      </c>
      <c r="AQ62" s="378">
        <v>-1.9</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UH7521syS+ZGYwPnfvQYEzK+l/a/O5F1bf1IN9ArWwDWEWmVE5QhuM1eHfZdVLzB+TMXB34hQrIBKdqrCYoAw==" saltValue="/mH37WQaB52w8wTCWLfu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u528ryV7m78Dct6Lf65U+PN6WYG7dzvcmcvsEiomfegGSQ7/AfpS9oq3JyzGZg7MwU8xex8uftRUi4R3vrRiXw==" saltValue="/0HwTaQ7Uw9Qn7emEy3i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76" sqref="AE7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QrdDtCgEinHO9OIU/kLLSKSV9dt//zCpSyqcpKi/iEi38+8lY3RBNI6r05YBRS8fOCweBvMXL0zrpotfbCDqXw==" saltValue="p+IHBYJ2Z7gEfBhfhjQa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12.17</v>
      </c>
      <c r="G47" s="12">
        <v>10.119999999999999</v>
      </c>
      <c r="H47" s="12">
        <v>8.75</v>
      </c>
      <c r="I47" s="12">
        <v>8.9499999999999993</v>
      </c>
      <c r="J47" s="13">
        <v>9.6199999999999992</v>
      </c>
    </row>
    <row r="48" spans="2:10" ht="57.75" customHeight="1" x14ac:dyDescent="0.15">
      <c r="B48" s="14"/>
      <c r="C48" s="1202" t="s">
        <v>4</v>
      </c>
      <c r="D48" s="1202"/>
      <c r="E48" s="1203"/>
      <c r="F48" s="15">
        <v>3.19</v>
      </c>
      <c r="G48" s="16">
        <v>3.31</v>
      </c>
      <c r="H48" s="16">
        <v>3.57</v>
      </c>
      <c r="I48" s="16">
        <v>2.3199999999999998</v>
      </c>
      <c r="J48" s="17">
        <v>4.26</v>
      </c>
    </row>
    <row r="49" spans="2:10" ht="57.75" customHeight="1" thickBot="1" x14ac:dyDescent="0.2">
      <c r="B49" s="18"/>
      <c r="C49" s="1204" t="s">
        <v>5</v>
      </c>
      <c r="D49" s="1204"/>
      <c r="E49" s="1205"/>
      <c r="F49" s="19" t="s">
        <v>552</v>
      </c>
      <c r="G49" s="20" t="s">
        <v>553</v>
      </c>
      <c r="H49" s="20" t="s">
        <v>554</v>
      </c>
      <c r="I49" s="20" t="s">
        <v>555</v>
      </c>
      <c r="J49" s="21">
        <v>2.91</v>
      </c>
    </row>
    <row r="50" spans="2:10" ht="13.5" customHeight="1" x14ac:dyDescent="0.15"/>
  </sheetData>
  <sheetProtection algorithmName="SHA-512" hashValue="8PpjavJ7OSSR1b17A2MiCitIbp2LJnG+V7rbEVsiFljrHsHxh97QvQNECzO3no0hRH8XJwZrHuWP86iKHVPoZg==" saltValue="tRpyn5aMTft3EzoR8rNK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2022-03-17T02:38:42Z</cp:lastPrinted>
  <dcterms:created xsi:type="dcterms:W3CDTF">2022-02-02T04:23:16Z</dcterms:created>
  <dcterms:modified xsi:type="dcterms:W3CDTF">2022-03-23T07:36:13Z</dcterms:modified>
  <cp:category/>
</cp:coreProperties>
</file>