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3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W34" i="9" s="1"/>
  <c r="BW35" i="9" s="1"/>
  <c r="BW36" i="9" s="1"/>
  <c r="BW37" i="9" s="1"/>
  <c r="BW38" i="9" s="1"/>
  <c r="BW39" i="9" s="1"/>
  <c r="BW40" i="9" s="1"/>
  <c r="BW41" i="9" s="1"/>
  <c r="CO34" i="9" l="1"/>
</calcChain>
</file>

<file path=xl/sharedStrings.xml><?xml version="1.0" encoding="utf-8"?>
<sst xmlns="http://schemas.openxmlformats.org/spreadsheetml/2006/main" count="1024" uniqueCount="565">
  <si>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</si>
  <si>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</si>
  <si>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</si>
  <si>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</si>
  <si>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</si>
  <si>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</si>
  <si>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</si>
  <si>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</si>
  <si>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</si>
  <si>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</si>
  <si>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</si>
  <si>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</si>
  <si>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</si>
  <si>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</si>
  <si>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</si>
  <si>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</si>
  <si>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</si>
  <si>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</si>
  <si>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</si>
  <si>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</si>
  <si>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</si>
  <si>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</si>
  <si>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</si>
  <si>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</si>
  <si>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</si>
  <si>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</si>
  <si>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</si>
  <si>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</si>
  <si>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</si>
  <si>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</si>
  <si>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</si>
  <si>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</si>
  <si>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</si>
  <si>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</si>
  <si>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</si>
  <si>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</si>
  <si>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</si>
  <si>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</si>
  <si>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</si>
  <si>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</si>
  <si>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</si>
  <si>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</si>
  <si>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</si>
  <si>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</si>
  <si>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</si>
  <si>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</si>
  <si>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</si>
  <si>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</si>
  <si>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</si>
  <si>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</si>
  <si>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</si>
  <si>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</si>
  <si>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</si>
  <si>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</si>
  <si>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</si>
  <si>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</si>
  <si>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</si>
  <si>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</si>
  <si>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</si>
  <si>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</si>
  <si>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</si>
  <si>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</si>
  <si>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</si>
  <si>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</si>
  <si>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</si>
  <si>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</si>
  <si>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</si>
  <si>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</si>
  <si>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</si>
  <si>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</si>
  <si>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</si>
  <si>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</si>
  <si>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</si>
  <si>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</si>
  <si>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</si>
  <si>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</si>
  <si>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</si>
  <si>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</si>
  <si>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</si>
  <si>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</si>
  <si>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</si>
  <si>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</si>
  <si>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我孫子市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</si>
  <si>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</si>
  <si>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</si>
  <si>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</si>
  <si>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</si>
  <si>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</si>
  <si>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</si>
  <si>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</si>
  <si>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</si>
  <si>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</si>
  <si>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</si>
  <si>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</si>
  <si>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</si>
  <si>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</si>
  <si>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</si>
  <si>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</si>
  <si>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</si>
  <si>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</si>
  <si>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</si>
  <si>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</si>
  <si>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</si>
  <si>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</si>
  <si>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</si>
  <si>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</si>
  <si>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</si>
  <si>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</si>
  <si>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</si>
  <si>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</si>
  <si>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</si>
  <si>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</si>
  <si>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</si>
  <si>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</si>
  <si>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</si>
  <si>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</si>
  <si>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</si>
  <si>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</si>
  <si>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</si>
  <si>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</si>
  <si>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</si>
  <si>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</si>
  <si>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</si>
  <si>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</si>
  <si>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</si>
  <si>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</si>
  <si>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</si>
  <si>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</si>
  <si>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</si>
  <si>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</si>
  <si>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</si>
  <si>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</si>
  <si>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</si>
  <si>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</si>
  <si>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</si>
  <si>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</si>
  <si>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</si>
  <si>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</si>
  <si>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</si>
  <si>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</si>
  <si>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</si>
  <si>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</si>
  <si>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</si>
  <si>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</si>
  <si>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</si>
  <si>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</si>
  <si>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</si>
  <si>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</si>
  <si>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</si>
  <si>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</si>
  <si>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</si>
  <si>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</si>
  <si>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</si>
  <si>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</si>
  <si>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</si>
  <si>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</si>
  <si>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</si>
  <si>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</si>
  <si>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</si>
  <si>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</si>
  <si>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</si>
  <si>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</si>
  <si>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</si>
  <si>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</si>
  <si>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</si>
  <si>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</si>
  <si>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</si>
  <si>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</si>
  <si>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</si>
  <si>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</si>
  <si>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</si>
  <si>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</si>
  <si>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</si>
  <si>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</si>
  <si>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</si>
  <si>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</si>
  <si>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</si>
  <si>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</si>
  <si>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</si>
  <si>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</si>
  <si>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</si>
  <si>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</si>
  <si>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</si>
  <si>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</si>
  <si>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</si>
  <si>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</si>
  <si>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</si>
  <si>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</si>
  <si>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</si>
  <si>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</si>
  <si>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</si>
  <si>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</si>
  <si>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</si>
  <si>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</si>
  <si>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千葉県我孫子市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</si>
  <si>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</si>
  <si>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</si>
  <si>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</si>
  <si>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</si>
  <si>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</si>
  <si>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</si>
  <si>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</si>
  <si>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</si>
  <si>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</si>
  <si>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</si>
  <si>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</si>
  <si>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</si>
  <si>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</si>
  <si>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</si>
  <si>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</si>
  <si>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</si>
  <si>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</si>
  <si>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</si>
  <si>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</si>
  <si>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</si>
  <si>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</si>
  <si>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</si>
  <si>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</si>
  <si>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</si>
  <si>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</si>
  <si>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</si>
  <si>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</si>
  <si>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</si>
  <si>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</si>
  <si>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</si>
  <si>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</si>
  <si>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</si>
  <si>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</si>
  <si>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</si>
  <si>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</si>
  <si>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</si>
  <si>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</si>
  <si>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</si>
  <si>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</si>
  <si>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</si>
  <si>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</si>
  <si>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</si>
  <si>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</si>
  <si>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</si>
  <si>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</si>
  <si>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</si>
  <si>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</si>
  <si>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</si>
  <si>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</si>
  <si>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</si>
  <si>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</si>
  <si>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</si>
  <si>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</si>
  <si>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</si>
  <si>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</si>
  <si>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</si>
  <si>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</si>
  <si>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</si>
  <si>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</si>
  <si>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</si>
  <si>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</si>
  <si>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</si>
  <si>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</si>
  <si>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</si>
  <si>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</si>
  <si>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</si>
  <si>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</si>
  <si>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</si>
  <si>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</si>
  <si>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</si>
  <si>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</si>
  <si>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</si>
  <si>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</si>
  <si>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</si>
  <si>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</si>
  <si>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</si>
  <si>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</si>
  <si>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</si>
  <si>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</si>
  <si>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</si>
  <si>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</si>
  <si>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</si>
  <si>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</si>
  <si>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</si>
  <si>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</si>
  <si>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</si>
  <si>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</si>
  <si>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</si>
  <si>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</si>
  <si>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</si>
  <si>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</si>
  <si>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</si>
  <si>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</si>
  <si>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</si>
  <si>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</si>
  <si>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</si>
  <si>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</si>
  <si>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</si>
  <si>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</si>
  <si>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</si>
  <si>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</si>
  <si>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</si>
  <si>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</si>
  <si>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</si>
  <si>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</si>
  <si>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</si>
  <si>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</si>
  <si>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</si>
  <si>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</si>
  <si>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</si>
  <si>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</si>
  <si>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</si>
  <si>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</si>
  <si>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</si>
  <si>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</si>
  <si>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</si>
  <si>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</si>
  <si>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</si>
  <si>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</si>
  <si>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</si>
  <si>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</si>
  <si>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</si>
  <si>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</si>
  <si>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</si>
  <si>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</si>
  <si>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</si>
  <si>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</si>
  <si>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</si>
  <si>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</si>
  <si>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</si>
  <si>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</si>
  <si>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</si>
  <si>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</si>
  <si>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</si>
  <si>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</si>
  <si>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</si>
  <si>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</si>
  <si>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</si>
  <si>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</si>
  <si>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</si>
  <si>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</si>
  <si>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</si>
  <si>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</si>
  <si>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</si>
  <si>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</si>
  <si>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</si>
  <si>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</si>
  <si>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千葉県我孫子市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</si>
  <si>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</si>
  <si>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</si>
  <si>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</si>
  <si>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</si>
  <si>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</si>
  <si>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</si>
  <si>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</si>
  <si>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</si>
  <si>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</si>
  <si>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</si>
  <si>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</si>
  <si>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</si>
  <si>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</si>
  <si>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</si>
  <si>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</si>
  <si>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</si>
  <si>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</si>
  <si>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</si>
  <si>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</si>
  <si>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</si>
  <si>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</si>
  <si>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</si>
  <si>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</si>
  <si>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</si>
  <si>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</si>
  <si>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</si>
  <si>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</si>
  <si>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</si>
  <si>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</si>
  <si>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</si>
  <si>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</si>
  <si>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</si>
  <si>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</si>
  <si>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我孫子市国民健康保険事業特別会計</t>
    <phoneticPr fontId="5"/>
  </si>
  <si>
    <t>我孫子市介護保険特別会計</t>
    <phoneticPr fontId="5"/>
  </si>
  <si>
    <t>我孫子市後期高齢者医療特別会計</t>
    <phoneticPr fontId="5"/>
  </si>
  <si>
    <t>我孫子市水道事業</t>
    <phoneticPr fontId="5"/>
  </si>
  <si>
    <t>法適用企業</t>
    <phoneticPr fontId="5"/>
  </si>
  <si>
    <t>我孫子市公共下水道事業特別会計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</si>
  <si>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</si>
  <si>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</si>
  <si>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</si>
  <si>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</si>
  <si>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</si>
  <si>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</si>
  <si>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</si>
  <si>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</si>
  <si>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</si>
  <si>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</si>
  <si>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</si>
  <si>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</si>
  <si>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</si>
  <si>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</si>
  <si>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</si>
  <si>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</si>
  <si>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</si>
  <si>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</si>
  <si>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</si>
  <si>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</si>
  <si>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</si>
  <si>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</si>
  <si>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</si>
  <si>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</si>
  <si>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</si>
  <si>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</si>
  <si>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</si>
  <si>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</si>
  <si>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</si>
  <si>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</si>
  <si>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</si>
  <si>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</si>
  <si>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</si>
  <si>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</si>
  <si>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</si>
  <si>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</si>
  <si>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</si>
  <si>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</si>
  <si>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</si>
  <si>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</si>
  <si>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</si>
  <si>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</si>
  <si>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</si>
  <si>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</si>
  <si>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</si>
  <si>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</si>
  <si>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</si>
  <si>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</si>
  <si>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</si>
  <si>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</si>
  <si>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</si>
  <si>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</si>
  <si>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</si>
  <si>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我孫子市公共下水道事業特別会計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</si>
  <si>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</si>
  <si>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</si>
  <si>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我孫子市水道事業</t>
    <phoneticPr fontId="5"/>
  </si>
  <si>
    <t>-</t>
    <phoneticPr fontId="5"/>
  </si>
  <si>
    <t>(Ｆ)</t>
    <phoneticPr fontId="5"/>
  </si>
  <si>
    <t>我孫子市介護保険特別会計</t>
    <phoneticPr fontId="5"/>
  </si>
  <si>
    <t>-</t>
    <phoneticPr fontId="5"/>
  </si>
  <si>
    <t>将来負担比率（(Ｅ)－(Ｆ)）／（(Ｃ)－(Ｄ)）×１００</t>
    <rPh sb="0" eb="2">
      <t>ショウライ</t>
    </rPh>
    <rPh sb="2" eb="4">
      <t>フタン</t>
    </rPh>
    <rPh sb="4" eb="6">
      <t>ヒリツ</t>
    </rPh>
    <phoneticPr fontId="5"/>
  </si>
  <si>
    <t>我孫子市後期高齢者医療特別会計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</si>
  <si>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</si>
  <si>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</si>
  <si>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</si>
  <si>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</si>
  <si>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</si>
  <si>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</si>
  <si>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</si>
  <si>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</si>
  <si>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</si>
  <si>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</si>
  <si>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</si>
  <si>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</si>
  <si>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</si>
  <si>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</si>
  <si>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</si>
  <si>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</si>
  <si>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</si>
  <si>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</si>
  <si>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</si>
  <si>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</si>
  <si>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</si>
  <si>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</si>
  <si>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</si>
  <si>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</si>
  <si>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</si>
  <si>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</si>
  <si>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</si>
  <si>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</si>
  <si>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</si>
  <si>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</si>
  <si>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</si>
  <si>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</si>
  <si>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</si>
  <si>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</si>
  <si>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</si>
  <si>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</si>
  <si>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</si>
  <si>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</si>
  <si>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</si>
  <si>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</si>
  <si>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</si>
  <si>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</si>
  <si>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</si>
  <si>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</si>
  <si>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</si>
  <si>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</si>
  <si>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</si>
  <si>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</si>
  <si>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</si>
  <si>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</si>
  <si>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</si>
  <si>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</si>
  <si>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</si>
  <si>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</si>
  <si>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</si>
  <si>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</si>
  <si>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</si>
  <si>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</si>
  <si>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</si>
  <si>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</si>
  <si>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</si>
  <si>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</si>
  <si>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</si>
  <si>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</si>
  <si>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</si>
  <si>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</si>
  <si>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</si>
  <si>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</si>
  <si>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</si>
  <si>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</si>
  <si>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</si>
  <si>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</si>
  <si>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</si>
  <si>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</si>
  <si>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</si>
  <si>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</si>
  <si>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</si>
  <si>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</si>
  <si>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</si>
  <si>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</si>
  <si>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0.57</t>
  </si>
  <si>
    <t>▲ 2.43</t>
  </si>
  <si>
    <t>我孫子市水道事業</t>
  </si>
  <si>
    <t>一般会計</t>
  </si>
  <si>
    <t>我孫子市国民健康保険事業特別会計</t>
  </si>
  <si>
    <t>我孫子市介護保険特別会計</t>
  </si>
  <si>
    <t>我孫子市公共下水道事業特別会計</t>
  </si>
  <si>
    <t>我孫子市後期高齢者医療特別会計</t>
  </si>
  <si>
    <t>その他会計（赤字）</t>
  </si>
  <si>
    <t>その他会計（黒字）</t>
  </si>
  <si>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</si>
  <si>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</si>
  <si>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</si>
  <si>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</si>
  <si>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</si>
  <si>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</si>
  <si>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</si>
  <si>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東葛中部地区総合開発事務組合（一般会計）</t>
    <rPh sb="0" eb="1">
      <t>ヒガシ</t>
    </rPh>
    <rPh sb="1" eb="2">
      <t>カズラ</t>
    </rPh>
    <rPh sb="2" eb="4">
      <t>チュウブ</t>
    </rPh>
    <rPh sb="4" eb="6">
      <t>チク</t>
    </rPh>
    <rPh sb="6" eb="8">
      <t>ソウゴウ</t>
    </rPh>
    <rPh sb="8" eb="10">
      <t>カイハツ</t>
    </rPh>
    <rPh sb="10" eb="12">
      <t>ジム</t>
    </rPh>
    <rPh sb="12" eb="14">
      <t>クミアイ</t>
    </rPh>
    <rPh sb="15" eb="17">
      <t>イッパン</t>
    </rPh>
    <rPh sb="17" eb="19">
      <t>カイケイ</t>
    </rPh>
    <phoneticPr fontId="2"/>
  </si>
  <si>
    <t>我孫子市土地開発公社</t>
    <rPh sb="0" eb="4">
      <t>アビコシ</t>
    </rPh>
    <rPh sb="4" eb="6">
      <t>トチ</t>
    </rPh>
    <rPh sb="6" eb="8">
      <t>カイハツ</t>
    </rPh>
    <rPh sb="8" eb="10">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</si>
  <si>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</si>
  <si>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</si>
  <si>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</si>
  <si>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</si>
  <si>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</si>
  <si>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</si>
  <si>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</si>
  <si>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</si>
  <si>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</si>
  <si>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</si>
  <si>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</si>
  <si>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</si>
  <si>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</si>
  <si>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</si>
  <si>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</si>
  <si>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</si>
  <si>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</si>
  <si>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</si>
  <si>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</si>
  <si>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</si>
  <si>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実質公債費比率ともに類似団体と比較して低くなっている。これは、毎年の当初予算編成において、臨時財政対策債を含めた地方債発行額を当該年度の公債費以下とすることを目標として、適切な事業の選択・実施を行い、起債発行総額の抑制に努めているためである。また、将来負担比率において、一般会計等に係る地方債の現在高は臨時財政対策債の発行により増加したものの、充当可能財源等が増加したため、数値に影響はなく引き続きマイナスを維持している。但し、今後は新規焼却施設の建設に係る地方債を発行する見込みのため、数値が上昇することが考えられるため、これまで以上に公債費の適正化に取り組んでいく必要がある。</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ヒク</t>
    </rPh>
    <rPh sb="38" eb="40">
      <t>マイトシ</t>
    </rPh>
    <rPh sb="41" eb="43">
      <t>トウショ</t>
    </rPh>
    <rPh sb="43" eb="45">
      <t>ヨサン</t>
    </rPh>
    <rPh sb="45" eb="47">
      <t>ヘンセイ</t>
    </rPh>
    <rPh sb="52" eb="54">
      <t>リンジ</t>
    </rPh>
    <rPh sb="54" eb="56">
      <t>ザイセイ</t>
    </rPh>
    <rPh sb="56" eb="58">
      <t>タイサク</t>
    </rPh>
    <rPh sb="58" eb="59">
      <t>サイ</t>
    </rPh>
    <rPh sb="60" eb="61">
      <t>フク</t>
    </rPh>
    <rPh sb="63" eb="66">
      <t>チホウサイ</t>
    </rPh>
    <rPh sb="70" eb="72">
      <t>トウガイ</t>
    </rPh>
    <rPh sb="72" eb="74">
      <t>ネンド</t>
    </rPh>
    <rPh sb="75" eb="77">
      <t>コウサイ</t>
    </rPh>
    <rPh sb="77" eb="78">
      <t>ヒ</t>
    </rPh>
    <rPh sb="78" eb="80">
      <t>イカ</t>
    </rPh>
    <rPh sb="86" eb="88">
      <t>モクヒョウ</t>
    </rPh>
    <rPh sb="92" eb="94">
      <t>テキセツ</t>
    </rPh>
    <rPh sb="95" eb="97">
      <t>ジギョウ</t>
    </rPh>
    <rPh sb="98" eb="100">
      <t>センタク</t>
    </rPh>
    <rPh sb="101" eb="103">
      <t>ジッシ</t>
    </rPh>
    <rPh sb="104" eb="105">
      <t>オコナ</t>
    </rPh>
    <rPh sb="107" eb="109">
      <t>キサイ</t>
    </rPh>
    <rPh sb="109" eb="111">
      <t>ハッコウ</t>
    </rPh>
    <rPh sb="111" eb="113">
      <t>ソウガク</t>
    </rPh>
    <rPh sb="114" eb="116">
      <t>ヨクセイ</t>
    </rPh>
    <rPh sb="117" eb="118">
      <t>ツト</t>
    </rPh>
    <rPh sb="131" eb="133">
      <t>ショウライ</t>
    </rPh>
    <rPh sb="133" eb="135">
      <t>フタン</t>
    </rPh>
    <rPh sb="135" eb="137">
      <t>ヒリツ</t>
    </rPh>
    <rPh sb="166" eb="168">
      <t>ハッコウ</t>
    </rPh>
    <rPh sb="171" eb="173">
      <t>ゾウカ</t>
    </rPh>
    <rPh sb="194" eb="196">
      <t>スウチ</t>
    </rPh>
    <rPh sb="197" eb="199">
      <t>エイキョウ</t>
    </rPh>
    <rPh sb="202" eb="203">
      <t>ヒ</t>
    </rPh>
    <rPh sb="204" eb="205">
      <t>ツヅ</t>
    </rPh>
    <rPh sb="211" eb="213">
      <t>イジ</t>
    </rPh>
    <rPh sb="218" eb="219">
      <t>タダ</t>
    </rPh>
    <rPh sb="221" eb="223">
      <t>コンゴ</t>
    </rPh>
    <rPh sb="224" eb="226">
      <t>シンキ</t>
    </rPh>
    <rPh sb="226" eb="228">
      <t>ショウキャク</t>
    </rPh>
    <rPh sb="228" eb="230">
      <t>シセツ</t>
    </rPh>
    <rPh sb="231" eb="233">
      <t>ケンセツ</t>
    </rPh>
    <rPh sb="234" eb="235">
      <t>カカ</t>
    </rPh>
    <rPh sb="236" eb="238">
      <t>チホウ</t>
    </rPh>
    <rPh sb="238" eb="239">
      <t>サイ</t>
    </rPh>
    <rPh sb="240" eb="242">
      <t>ハッコウ</t>
    </rPh>
    <rPh sb="244" eb="246">
      <t>ミコ</t>
    </rPh>
    <rPh sb="251" eb="253">
      <t>スウチ</t>
    </rPh>
    <rPh sb="254" eb="256">
      <t>ジョウショウ</t>
    </rPh>
    <rPh sb="261" eb="262">
      <t>カンガ</t>
    </rPh>
    <rPh sb="273" eb="275">
      <t>イジョウ</t>
    </rPh>
    <rPh sb="276" eb="278">
      <t>コウサイ</t>
    </rPh>
    <rPh sb="278" eb="279">
      <t>ヒ</t>
    </rPh>
    <rPh sb="280" eb="283">
      <t>テキセイカ</t>
    </rPh>
    <rPh sb="284" eb="285">
      <t>ト</t>
    </rPh>
    <rPh sb="286" eb="287">
      <t>ク</t>
    </rPh>
    <rPh sb="291" eb="29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</si>
</sst>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extLst xmlns:c16r2="http://schemas.microsoft.com/office/drawing/2015/06/chart">
            <c:ext xmlns:c16="http://schemas.microsoft.com/office/drawing/2014/chart" uri="{C3380CC4-5D6E-409C-BE32-E72D297353CC}">
              <c16:uniqueId val="{00000000-679F-4D29-A0EB-E6006885E0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23474</c:v>
                </c:pt>
                <c:pt idx="1">
                  <c:v>22824</c:v>
                </c:pt>
                <c:pt idx="2">
                  <c:v>27533</c:v>
                </c:pt>
                <c:pt idx="3">
                  <c:v>25148</c:v>
                </c:pt>
                <c:pt idx="4">
                  <c:v>30404</c:v>
                </c:pt>
              </c:numCache>
            </c:numRef>
          </c:val>
          <c:smooth val="0"/>
          <c:extLst xmlns:c16r2="http://schemas.microsoft.com/office/drawing/2015/06/chart">
            <c:ext xmlns:c16="http://schemas.microsoft.com/office/drawing/2014/chart" uri="{C3380CC4-5D6E-409C-BE32-E72D297353CC}">
              <c16:uniqueId val="{00000001-679F-4D29-A0EB-E6006885E027}"/>
            </c:ext>
          </c:extLst>
        </c:ser>
        <c:dLbls>
          <c:showLegendKey val="0"/>
          <c:showVal val="0"/>
          <c:showCatName val="0"/>
          <c:showSerName val="0"/>
          <c:showPercent val="0"/>
          <c:showBubbleSize val="0"/>
        </c:dLbls>
        <c:marker val="1"/>
        <c:smooth val="0"/>
        <c:axId val="47368064"/>
        <c:axId val="93278208"/>
      </c:lineChart>
      <c:catAx>
        <c:axId val="47368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78208"/>
        <c:crosses val="autoZero"/>
        <c:auto val="1"/>
        <c:lblAlgn val="ctr"/>
        <c:lblOffset val="100"/>
        <c:tickLblSkip val="1"/>
        <c:tickMarkSkip val="1"/>
        <c:noMultiLvlLbl val="0"/>
      </c:catAx>
      <c:valAx>
        <c:axId val="932782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368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8.06</c:v>
                </c:pt>
                <c:pt idx="1">
                  <c:v>4.49</c:v>
                </c:pt>
                <c:pt idx="2">
                  <c:v>6.5</c:v>
                </c:pt>
                <c:pt idx="3">
                  <c:v>7.29</c:v>
                </c:pt>
                <c:pt idx="4">
                  <c:v>3.59</c:v>
                </c:pt>
              </c:numCache>
            </c:numRef>
          </c:val>
          <c:extLst xmlns:c16r2="http://schemas.microsoft.com/office/drawing/2015/06/chart">
            <c:ext xmlns:c16="http://schemas.microsoft.com/office/drawing/2014/chart" uri="{C3380CC4-5D6E-409C-BE32-E72D297353CC}">
              <c16:uniqueId val="{00000000-79F6-4446-94E9-2C9AA56E12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10.83</c:v>
                </c:pt>
                <c:pt idx="1">
                  <c:v>15.24</c:v>
                </c:pt>
                <c:pt idx="2">
                  <c:v>15.59</c:v>
                </c:pt>
                <c:pt idx="3">
                  <c:v>14.33</c:v>
                </c:pt>
                <c:pt idx="4">
                  <c:v>15.24</c:v>
                </c:pt>
              </c:numCache>
            </c:numRef>
          </c:val>
          <c:extLst xmlns:c16r2="http://schemas.microsoft.com/office/drawing/2015/06/chart">
            <c:ext xmlns:c16="http://schemas.microsoft.com/office/drawing/2014/chart" uri="{C3380CC4-5D6E-409C-BE32-E72D297353CC}">
              <c16:uniqueId val="{00000001-79F6-4446-94E9-2C9AA56E1213}"/>
            </c:ext>
          </c:extLst>
        </c:ser>
        <c:dLbls>
          <c:showLegendKey val="0"/>
          <c:showVal val="0"/>
          <c:showCatName val="0"/>
          <c:showSerName val="0"/>
          <c:showPercent val="0"/>
          <c:showBubbleSize val="0"/>
        </c:dLbls>
        <c:gapWidth val="250"/>
        <c:overlap val="100"/>
        <c:axId val="115094272"/>
        <c:axId val="115096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4.5599999999999996</c:v>
                </c:pt>
                <c:pt idx="1">
                  <c:v>1.1399999999999999</c:v>
                </c:pt>
                <c:pt idx="2">
                  <c:v>2.63</c:v>
                </c:pt>
                <c:pt idx="3">
                  <c:v>-0.56999999999999995</c:v>
                </c:pt>
                <c:pt idx="4">
                  <c:v>-2.4300000000000002</c:v>
                </c:pt>
              </c:numCache>
            </c:numRef>
          </c:val>
          <c:smooth val="0"/>
          <c:extLst xmlns:c16r2="http://schemas.microsoft.com/office/drawing/2015/06/chart">
            <c:ext xmlns:c16="http://schemas.microsoft.com/office/drawing/2014/chart" uri="{C3380CC4-5D6E-409C-BE32-E72D297353CC}">
              <c16:uniqueId val="{00000002-79F6-4446-94E9-2C9AA56E1213}"/>
            </c:ext>
          </c:extLst>
        </c:ser>
        <c:dLbls>
          <c:showLegendKey val="0"/>
          <c:showVal val="0"/>
          <c:showCatName val="0"/>
          <c:showSerName val="0"/>
          <c:showPercent val="0"/>
          <c:showBubbleSize val="0"/>
        </c:dLbls>
        <c:marker val="1"/>
        <c:smooth val="0"/>
        <c:axId val="115094272"/>
        <c:axId val="115096192"/>
      </c:lineChart>
      <c:catAx>
        <c:axId val="11509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096192"/>
        <c:crosses val="autoZero"/>
        <c:auto val="1"/>
        <c:lblAlgn val="ctr"/>
        <c:lblOffset val="100"/>
        <c:tickLblSkip val="1"/>
        <c:tickMarkSkip val="1"/>
        <c:noMultiLvlLbl val="0"/>
      </c:catAx>
      <c:valAx>
        <c:axId val="11509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9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D54-4146-8097-B0B56385D3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54-4146-8097-B0B56385D3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D54-4146-8097-B0B56385D3D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D54-4146-8097-B0B56385D3DD}"/>
            </c:ext>
          </c:extLst>
        </c:ser>
        <c:ser>
          <c:idx val="4"/>
          <c:order val="4"/>
          <c:tx>
            <c:strRef>
              <c:f>データシート!$A$31</c:f>
              <c:strCache>
                <c:ptCount val="1"/>
                <c:pt idx="0">
                  <c:v>我孫子市後期高齢者医療特別会計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0.16</c:v>
                </c:pt>
                <c:pt idx="4">
                  <c:v>#N/A</c:v>
                </c:pt>
                <c:pt idx="5">
                  <c:v>0.18</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4-DD54-4146-8097-B0B56385D3DD}"/>
            </c:ext>
          </c:extLst>
        </c:ser>
        <c:ser>
          <c:idx val="5"/>
          <c:order val="5"/>
          <c:tx>
            <c:strRef>
              <c:f>データシート!$A$32</c:f>
              <c:strCache>
                <c:ptCount val="1"/>
                <c:pt idx="0">
                  <c:v>我孫子市公共下水道事業特別会計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1.33</c:v>
                </c:pt>
                <c:pt idx="2">
                  <c:v>#N/A</c:v>
                </c:pt>
                <c:pt idx="3">
                  <c:v>1.24</c:v>
                </c:pt>
                <c:pt idx="4">
                  <c:v>#N/A</c:v>
                </c:pt>
                <c:pt idx="5">
                  <c:v>0.89</c:v>
                </c:pt>
                <c:pt idx="6">
                  <c:v>#N/A</c:v>
                </c:pt>
                <c:pt idx="7">
                  <c:v>0.95</c:v>
                </c:pt>
                <c:pt idx="8">
                  <c:v>#N/A</c:v>
                </c:pt>
                <c:pt idx="9">
                  <c:v>0.68</c:v>
                </c:pt>
              </c:numCache>
            </c:numRef>
          </c:val>
          <c:extLst xmlns:c16r2="http://schemas.microsoft.com/office/drawing/2015/06/chart">
            <c:ext xmlns:c16="http://schemas.microsoft.com/office/drawing/2014/chart" uri="{C3380CC4-5D6E-409C-BE32-E72D297353CC}">
              <c16:uniqueId val="{00000005-DD54-4146-8097-B0B56385D3DD}"/>
            </c:ext>
          </c:extLst>
        </c:ser>
        <c:ser>
          <c:idx val="6"/>
          <c:order val="6"/>
          <c:tx>
            <c:strRef>
              <c:f>データシート!$A$33</c:f>
              <c:strCache>
                <c:ptCount val="1"/>
                <c:pt idx="0">
                  <c:v>我孫子市介護保険特別会計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0.34</c:v>
                </c:pt>
                <c:pt idx="2">
                  <c:v>#N/A</c:v>
                </c:pt>
                <c:pt idx="3">
                  <c:v>0.59</c:v>
                </c:pt>
                <c:pt idx="4">
                  <c:v>#N/A</c:v>
                </c:pt>
                <c:pt idx="5">
                  <c:v>1.28</c:v>
                </c:pt>
                <c:pt idx="6">
                  <c:v>#N/A</c:v>
                </c:pt>
                <c:pt idx="7">
                  <c:v>0.99</c:v>
                </c:pt>
                <c:pt idx="8">
                  <c:v>#N/A</c:v>
                </c:pt>
                <c:pt idx="9">
                  <c:v>0.83</c:v>
                </c:pt>
              </c:numCache>
            </c:numRef>
          </c:val>
          <c:extLst xmlns:c16r2="http://schemas.microsoft.com/office/drawing/2015/06/chart">
            <c:ext xmlns:c16="http://schemas.microsoft.com/office/drawing/2014/chart" uri="{C3380CC4-5D6E-409C-BE32-E72D297353CC}">
              <c16:uniqueId val="{00000006-DD54-4146-8097-B0B56385D3DD}"/>
            </c:ext>
          </c:extLst>
        </c:ser>
        <c:ser>
          <c:idx val="7"/>
          <c:order val="7"/>
          <c:tx>
            <c:strRef>
              <c:f>データシート!$A$34</c:f>
              <c:strCache>
                <c:ptCount val="1"/>
                <c:pt idx="0">
                  <c:v>我孫子市国民健康保険事業特別会計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1.86</c:v>
                </c:pt>
                <c:pt idx="2">
                  <c:v>#N/A</c:v>
                </c:pt>
                <c:pt idx="3">
                  <c:v>3.25</c:v>
                </c:pt>
                <c:pt idx="4">
                  <c:v>#N/A</c:v>
                </c:pt>
                <c:pt idx="5">
                  <c:v>4.33</c:v>
                </c:pt>
                <c:pt idx="6">
                  <c:v>#N/A</c:v>
                </c:pt>
                <c:pt idx="7">
                  <c:v>3.2</c:v>
                </c:pt>
                <c:pt idx="8">
                  <c:v>#N/A</c:v>
                </c:pt>
                <c:pt idx="9">
                  <c:v>1.8</c:v>
                </c:pt>
              </c:numCache>
            </c:numRef>
          </c:val>
          <c:extLst xmlns:c16r2="http://schemas.microsoft.com/office/drawing/2015/06/chart">
            <c:ext xmlns:c16="http://schemas.microsoft.com/office/drawing/2014/chart" uri="{C3380CC4-5D6E-409C-BE32-E72D297353CC}">
              <c16:uniqueId val="{00000007-DD54-4146-8097-B0B56385D3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8.0500000000000007</c:v>
                </c:pt>
                <c:pt idx="2">
                  <c:v>#N/A</c:v>
                </c:pt>
                <c:pt idx="3">
                  <c:v>4.49</c:v>
                </c:pt>
                <c:pt idx="4">
                  <c:v>#N/A</c:v>
                </c:pt>
                <c:pt idx="5">
                  <c:v>6.49</c:v>
                </c:pt>
                <c:pt idx="6">
                  <c:v>#N/A</c:v>
                </c:pt>
                <c:pt idx="7">
                  <c:v>7.29</c:v>
                </c:pt>
                <c:pt idx="8">
                  <c:v>#N/A</c:v>
                </c:pt>
                <c:pt idx="9">
                  <c:v>3.58</c:v>
                </c:pt>
              </c:numCache>
            </c:numRef>
          </c:val>
          <c:extLst xmlns:c16r2="http://schemas.microsoft.com/office/drawing/2015/06/chart">
            <c:ext xmlns:c16="http://schemas.microsoft.com/office/drawing/2014/chart" uri="{C3380CC4-5D6E-409C-BE32-E72D297353CC}">
              <c16:uniqueId val="{00000008-DD54-4146-8097-B0B56385D3DD}"/>
            </c:ext>
          </c:extLst>
        </c:ser>
        <c:ser>
          <c:idx val="9"/>
          <c:order val="9"/>
          <c:tx>
            <c:strRef>
              <c:f>データシート!$A$36</c:f>
              <c:strCache>
                <c:ptCount val="1"/>
                <c:pt idx="0">
                  <c:v>我孫子市水道事業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13.71</c:v>
                </c:pt>
                <c:pt idx="2">
                  <c:v>#N/A</c:v>
                </c:pt>
                <c:pt idx="3">
                  <c:v>14.99</c:v>
                </c:pt>
                <c:pt idx="4">
                  <c:v>#N/A</c:v>
                </c:pt>
                <c:pt idx="5">
                  <c:v>13.54</c:v>
                </c:pt>
                <c:pt idx="6">
                  <c:v>#N/A</c:v>
                </c:pt>
                <c:pt idx="7">
                  <c:v>11.49</c:v>
                </c:pt>
                <c:pt idx="8">
                  <c:v>#N/A</c:v>
                </c:pt>
                <c:pt idx="9">
                  <c:v>11.68</c:v>
                </c:pt>
              </c:numCache>
            </c:numRef>
          </c:val>
          <c:extLst xmlns:c16r2="http://schemas.microsoft.com/office/drawing/2015/06/chart">
            <c:ext xmlns:c16="http://schemas.microsoft.com/office/drawing/2014/chart" uri="{C3380CC4-5D6E-409C-BE32-E72D297353CC}">
              <c16:uniqueId val="{00000009-DD54-4146-8097-B0B56385D3DD}"/>
            </c:ext>
          </c:extLst>
        </c:ser>
        <c:dLbls>
          <c:showLegendKey val="0"/>
          <c:showVal val="0"/>
          <c:showCatName val="0"/>
          <c:showSerName val="0"/>
          <c:showPercent val="0"/>
          <c:showBubbleSize val="0"/>
        </c:dLbls>
        <c:gapWidth val="150"/>
        <c:overlap val="100"/>
        <c:axId val="81742080"/>
        <c:axId val="81747968"/>
      </c:barChart>
      <c:catAx>
        <c:axId val="8174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747968"/>
        <c:crosses val="autoZero"/>
        <c:auto val="1"/>
        <c:lblAlgn val="ctr"/>
        <c:lblOffset val="100"/>
        <c:tickLblSkip val="1"/>
        <c:tickMarkSkip val="1"/>
        <c:noMultiLvlLbl val="0"/>
      </c:catAx>
      <c:valAx>
        <c:axId val="8174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4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2839</c:v>
                </c:pt>
                <c:pt idx="5">
                  <c:v>2978</c:v>
                </c:pt>
                <c:pt idx="8">
                  <c:v>2876</c:v>
                </c:pt>
                <c:pt idx="11">
                  <c:v>3151</c:v>
                </c:pt>
                <c:pt idx="14">
                  <c:v>2932</c:v>
                </c:pt>
              </c:numCache>
            </c:numRef>
          </c:val>
          <c:extLst xmlns:c16r2="http://schemas.microsoft.com/office/drawing/2015/06/chart">
            <c:ext xmlns:c16="http://schemas.microsoft.com/office/drawing/2014/chart" uri="{C3380CC4-5D6E-409C-BE32-E72D297353CC}">
              <c16:uniqueId val="{00000000-99B9-48C4-9048-CD76BBCFFF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9B9-48C4-9048-CD76BBCFFF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264</c:v>
                </c:pt>
                <c:pt idx="3">
                  <c:v>207</c:v>
                </c:pt>
                <c:pt idx="6">
                  <c:v>168</c:v>
                </c:pt>
                <c:pt idx="9">
                  <c:v>47</c:v>
                </c:pt>
                <c:pt idx="12">
                  <c:v>26</c:v>
                </c:pt>
              </c:numCache>
            </c:numRef>
          </c:val>
          <c:extLst xmlns:c16r2="http://schemas.microsoft.com/office/drawing/2015/06/chart">
            <c:ext xmlns:c16="http://schemas.microsoft.com/office/drawing/2014/chart" uri="{C3380CC4-5D6E-409C-BE32-E72D297353CC}">
              <c16:uniqueId val="{00000002-99B9-48C4-9048-CD76BBCFFF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c:v>
                </c:pt>
                <c:pt idx="3">
                  <c:v>10</c:v>
                </c:pt>
                <c:pt idx="6">
                  <c:v>8</c:v>
                </c:pt>
                <c:pt idx="9">
                  <c:v>8</c:v>
                </c:pt>
                <c:pt idx="12">
                  <c:v>11</c:v>
                </c:pt>
              </c:numCache>
            </c:numRef>
          </c:val>
          <c:extLst xmlns:c16r2="http://schemas.microsoft.com/office/drawing/2015/06/chart">
            <c:ext xmlns:c16="http://schemas.microsoft.com/office/drawing/2014/chart" uri="{C3380CC4-5D6E-409C-BE32-E72D297353CC}">
              <c16:uniqueId val="{00000003-99B9-48C4-9048-CD76BBCFFF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338</c:v>
                </c:pt>
                <c:pt idx="3">
                  <c:v>270</c:v>
                </c:pt>
                <c:pt idx="6">
                  <c:v>204</c:v>
                </c:pt>
                <c:pt idx="9">
                  <c:v>227</c:v>
                </c:pt>
                <c:pt idx="12">
                  <c:v>363</c:v>
                </c:pt>
              </c:numCache>
            </c:numRef>
          </c:val>
          <c:extLst xmlns:c16r2="http://schemas.microsoft.com/office/drawing/2015/06/chart">
            <c:ext xmlns:c16="http://schemas.microsoft.com/office/drawing/2014/chart" uri="{C3380CC4-5D6E-409C-BE32-E72D297353CC}">
              <c16:uniqueId val="{00000004-99B9-48C4-9048-CD76BBCFFF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9B9-48C4-9048-CD76BBCFFF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9B9-48C4-9048-CD76BBCFFF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2841</c:v>
                </c:pt>
                <c:pt idx="3">
                  <c:v>2806</c:v>
                </c:pt>
                <c:pt idx="6">
                  <c:v>2967</c:v>
                </c:pt>
                <c:pt idx="9">
                  <c:v>3044</c:v>
                </c:pt>
                <c:pt idx="12">
                  <c:v>2902</c:v>
                </c:pt>
              </c:numCache>
            </c:numRef>
          </c:val>
          <c:extLst xmlns:c16r2="http://schemas.microsoft.com/office/drawing/2015/06/chart">
            <c:ext xmlns:c16="http://schemas.microsoft.com/office/drawing/2014/chart" uri="{C3380CC4-5D6E-409C-BE32-E72D297353CC}">
              <c16:uniqueId val="{00000007-99B9-48C4-9048-CD76BBCFFF76}"/>
            </c:ext>
          </c:extLst>
        </c:ser>
        <c:dLbls>
          <c:showLegendKey val="0"/>
          <c:showVal val="0"/>
          <c:showCatName val="0"/>
          <c:showSerName val="0"/>
          <c:showPercent val="0"/>
          <c:showBubbleSize val="0"/>
        </c:dLbls>
        <c:gapWidth val="100"/>
        <c:overlap val="100"/>
        <c:axId val="93197440"/>
        <c:axId val="9319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619</c:v>
                </c:pt>
                <c:pt idx="2">
                  <c:v>#N/A</c:v>
                </c:pt>
                <c:pt idx="3">
                  <c:v>#N/A</c:v>
                </c:pt>
                <c:pt idx="4">
                  <c:v>315</c:v>
                </c:pt>
                <c:pt idx="5">
                  <c:v>#N/A</c:v>
                </c:pt>
                <c:pt idx="6">
                  <c:v>#N/A</c:v>
                </c:pt>
                <c:pt idx="7">
                  <c:v>471</c:v>
                </c:pt>
                <c:pt idx="8">
                  <c:v>#N/A</c:v>
                </c:pt>
                <c:pt idx="9">
                  <c:v>#N/A</c:v>
                </c:pt>
                <c:pt idx="10">
                  <c:v>175</c:v>
                </c:pt>
                <c:pt idx="11">
                  <c:v>#N/A</c:v>
                </c:pt>
                <c:pt idx="12">
                  <c:v>#N/A</c:v>
                </c:pt>
                <c:pt idx="13">
                  <c:v>370</c:v>
                </c:pt>
                <c:pt idx="14">
                  <c:v>#N/A</c:v>
                </c:pt>
              </c:numCache>
            </c:numRef>
          </c:val>
          <c:smooth val="0"/>
          <c:extLst xmlns:c16r2="http://schemas.microsoft.com/office/drawing/2015/06/chart">
            <c:ext xmlns:c16="http://schemas.microsoft.com/office/drawing/2014/chart" uri="{C3380CC4-5D6E-409C-BE32-E72D297353CC}">
              <c16:uniqueId val="{00000008-99B9-48C4-9048-CD76BBCFFF76}"/>
            </c:ext>
          </c:extLst>
        </c:ser>
        <c:dLbls>
          <c:showLegendKey val="0"/>
          <c:showVal val="0"/>
          <c:showCatName val="0"/>
          <c:showSerName val="0"/>
          <c:showPercent val="0"/>
          <c:showBubbleSize val="0"/>
        </c:dLbls>
        <c:marker val="1"/>
        <c:smooth val="0"/>
        <c:axId val="93197440"/>
        <c:axId val="93199360"/>
      </c:lineChart>
      <c:catAx>
        <c:axId val="9319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99360"/>
        <c:crosses val="autoZero"/>
        <c:auto val="1"/>
        <c:lblAlgn val="ctr"/>
        <c:lblOffset val="100"/>
        <c:tickLblSkip val="1"/>
        <c:tickMarkSkip val="1"/>
        <c:noMultiLvlLbl val="0"/>
      </c:catAx>
      <c:valAx>
        <c:axId val="9319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9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27453</c:v>
                </c:pt>
                <c:pt idx="5">
                  <c:v>28137</c:v>
                </c:pt>
                <c:pt idx="8">
                  <c:v>29077</c:v>
                </c:pt>
                <c:pt idx="11">
                  <c:v>29629</c:v>
                </c:pt>
                <c:pt idx="14">
                  <c:v>30430</c:v>
                </c:pt>
              </c:numCache>
            </c:numRef>
          </c:val>
          <c:extLst xmlns:c16r2="http://schemas.microsoft.com/office/drawing/2015/06/chart">
            <c:ext xmlns:c16="http://schemas.microsoft.com/office/drawing/2014/chart" uri="{C3380CC4-5D6E-409C-BE32-E72D297353CC}">
              <c16:uniqueId val="{00000000-0E29-4535-9B5A-3EEF81719B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7601</c:v>
                </c:pt>
                <c:pt idx="5">
                  <c:v>7336</c:v>
                </c:pt>
                <c:pt idx="8">
                  <c:v>6372</c:v>
                </c:pt>
                <c:pt idx="11">
                  <c:v>5715</c:v>
                </c:pt>
                <c:pt idx="14">
                  <c:v>5664</c:v>
                </c:pt>
              </c:numCache>
            </c:numRef>
          </c:val>
          <c:extLst xmlns:c16r2="http://schemas.microsoft.com/office/drawing/2015/06/chart">
            <c:ext xmlns:c16="http://schemas.microsoft.com/office/drawing/2014/chart" uri="{C3380CC4-5D6E-409C-BE32-E72D297353CC}">
              <c16:uniqueId val="{00000001-0E29-4535-9B5A-3EEF81719B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5785</c:v>
                </c:pt>
                <c:pt idx="5">
                  <c:v>7026</c:v>
                </c:pt>
                <c:pt idx="8">
                  <c:v>7034</c:v>
                </c:pt>
                <c:pt idx="11">
                  <c:v>6883</c:v>
                </c:pt>
                <c:pt idx="14">
                  <c:v>7742</c:v>
                </c:pt>
              </c:numCache>
            </c:numRef>
          </c:val>
          <c:extLst xmlns:c16r2="http://schemas.microsoft.com/office/drawing/2015/06/chart">
            <c:ext xmlns:c16="http://schemas.microsoft.com/office/drawing/2014/chart" uri="{C3380CC4-5D6E-409C-BE32-E72D297353CC}">
              <c16:uniqueId val="{00000002-0E29-4535-9B5A-3EEF81719B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E29-4535-9B5A-3EEF81719B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E29-4535-9B5A-3EEF81719B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c:v>
                </c:pt>
                <c:pt idx="3">
                  <c:v>3</c:v>
                </c:pt>
                <c:pt idx="6">
                  <c:v>3</c:v>
                </c:pt>
                <c:pt idx="9">
                  <c:v>7</c:v>
                </c:pt>
                <c:pt idx="12">
                  <c:v>7</c:v>
                </c:pt>
              </c:numCache>
            </c:numRef>
          </c:val>
          <c:extLst xmlns:c16r2="http://schemas.microsoft.com/office/drawing/2015/06/chart">
            <c:ext xmlns:c16="http://schemas.microsoft.com/office/drawing/2014/chart" uri="{C3380CC4-5D6E-409C-BE32-E72D297353CC}">
              <c16:uniqueId val="{00000005-0E29-4535-9B5A-3EEF81719B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7532</c:v>
                </c:pt>
                <c:pt idx="3">
                  <c:v>6811</c:v>
                </c:pt>
                <c:pt idx="6">
                  <c:v>6399</c:v>
                </c:pt>
                <c:pt idx="9">
                  <c:v>5756</c:v>
                </c:pt>
                <c:pt idx="12">
                  <c:v>5121</c:v>
                </c:pt>
              </c:numCache>
            </c:numRef>
          </c:val>
          <c:extLst xmlns:c16r2="http://schemas.microsoft.com/office/drawing/2015/06/chart">
            <c:ext xmlns:c16="http://schemas.microsoft.com/office/drawing/2014/chart" uri="{C3380CC4-5D6E-409C-BE32-E72D297353CC}">
              <c16:uniqueId val="{00000006-0E29-4535-9B5A-3EEF81719B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42</c:v>
                </c:pt>
                <c:pt idx="3">
                  <c:v>115</c:v>
                </c:pt>
                <c:pt idx="6">
                  <c:v>221</c:v>
                </c:pt>
                <c:pt idx="9">
                  <c:v>227</c:v>
                </c:pt>
                <c:pt idx="12">
                  <c:v>213</c:v>
                </c:pt>
              </c:numCache>
            </c:numRef>
          </c:val>
          <c:extLst xmlns:c16r2="http://schemas.microsoft.com/office/drawing/2015/06/chart">
            <c:ext xmlns:c16="http://schemas.microsoft.com/office/drawing/2014/chart" uri="{C3380CC4-5D6E-409C-BE32-E72D297353CC}">
              <c16:uniqueId val="{00000007-0E29-4535-9B5A-3EEF81719B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4821</c:v>
                </c:pt>
                <c:pt idx="3">
                  <c:v>4461</c:v>
                </c:pt>
                <c:pt idx="6">
                  <c:v>3983</c:v>
                </c:pt>
                <c:pt idx="9">
                  <c:v>3489</c:v>
                </c:pt>
                <c:pt idx="12">
                  <c:v>3832</c:v>
                </c:pt>
              </c:numCache>
            </c:numRef>
          </c:val>
          <c:extLst xmlns:c16r2="http://schemas.microsoft.com/office/drawing/2015/06/chart">
            <c:ext xmlns:c16="http://schemas.microsoft.com/office/drawing/2014/chart" uri="{C3380CC4-5D6E-409C-BE32-E72D297353CC}">
              <c16:uniqueId val="{00000008-0E29-4535-9B5A-3EEF81719B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450</c:v>
                </c:pt>
                <c:pt idx="3">
                  <c:v>363</c:v>
                </c:pt>
                <c:pt idx="6">
                  <c:v>196</c:v>
                </c:pt>
                <c:pt idx="9">
                  <c:v>321</c:v>
                </c:pt>
                <c:pt idx="12">
                  <c:v>296</c:v>
                </c:pt>
              </c:numCache>
            </c:numRef>
          </c:val>
          <c:extLst xmlns:c16r2="http://schemas.microsoft.com/office/drawing/2015/06/chart">
            <c:ext xmlns:c16="http://schemas.microsoft.com/office/drawing/2014/chart" uri="{C3380CC4-5D6E-409C-BE32-E72D297353CC}">
              <c16:uniqueId val="{00000009-0E29-4535-9B5A-3EEF81719B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28758</c:v>
                </c:pt>
                <c:pt idx="3">
                  <c:v>29412</c:v>
                </c:pt>
                <c:pt idx="6">
                  <c:v>30071</c:v>
                </c:pt>
                <c:pt idx="9">
                  <c:v>30313</c:v>
                </c:pt>
                <c:pt idx="12">
                  <c:v>31169</c:v>
                </c:pt>
              </c:numCache>
            </c:numRef>
          </c:val>
          <c:extLst xmlns:c16r2="http://schemas.microsoft.com/office/drawing/2015/06/chart">
            <c:ext xmlns:c16="http://schemas.microsoft.com/office/drawing/2014/chart" uri="{C3380CC4-5D6E-409C-BE32-E72D297353CC}">
              <c16:uniqueId val="{0000000A-0E29-4535-9B5A-3EEF81719B67}"/>
            </c:ext>
          </c:extLst>
        </c:ser>
        <c:dLbls>
          <c:showLegendKey val="0"/>
          <c:showVal val="0"/>
          <c:showCatName val="0"/>
          <c:showSerName val="0"/>
          <c:showPercent val="0"/>
          <c:showBubbleSize val="0"/>
        </c:dLbls>
        <c:gapWidth val="100"/>
        <c:overlap val="100"/>
        <c:axId val="2449408"/>
        <c:axId val="2451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773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E29-4535-9B5A-3EEF81719B67}"/>
            </c:ext>
          </c:extLst>
        </c:ser>
        <c:dLbls>
          <c:showLegendKey val="0"/>
          <c:showVal val="0"/>
          <c:showCatName val="0"/>
          <c:showSerName val="0"/>
          <c:showPercent val="0"/>
          <c:showBubbleSize val="0"/>
        </c:dLbls>
        <c:marker val="1"/>
        <c:smooth val="0"/>
        <c:axId val="2449408"/>
        <c:axId val="2451328"/>
      </c:lineChart>
      <c:catAx>
        <c:axId val="244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51328"/>
        <c:crosses val="autoZero"/>
        <c:auto val="1"/>
        <c:lblAlgn val="ctr"/>
        <c:lblOffset val="100"/>
        <c:tickLblSkip val="1"/>
        <c:tickMarkSkip val="1"/>
        <c:noMultiLvlLbl val="0"/>
      </c:catAx>
      <c:valAx>
        <c:axId val="245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772672"/>
        <c:axId val="117774208"/>
      </c:scatterChart>
      <c:valAx>
        <c:axId val="1177726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774208"/>
        <c:crosses val="autoZero"/>
        <c:crossBetween val="midCat"/>
      </c:valAx>
      <c:valAx>
        <c:axId val="1177742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772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3.1</c:v>
                </c:pt>
                <c:pt idx="1">
                  <c:v>2.4</c:v>
                </c:pt>
                <c:pt idx="2">
                  <c:v>2.2000000000000002</c:v>
                </c:pt>
                <c:pt idx="3">
                  <c:v>1.5</c:v>
                </c:pt>
                <c:pt idx="4">
                  <c:v>1.6</c:v>
                </c:pt>
              </c:numCache>
            </c:numRef>
          </c:xVal>
          <c:yVal>
            <c:numRef>
              <c:f>公会計指標分析・財政指標組合せ分析表!$K$73:$O$73</c:f>
              <c:numCache>
                <c:formatCode>#,##0.0;"▲ "#,##0.0</c:formatCode>
                <c:ptCount val="5"/>
                <c:pt idx="0">
                  <c:v>3.7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117799936"/>
        <c:axId val="117904512"/>
      </c:scatterChart>
      <c:valAx>
        <c:axId val="117799936"/>
        <c:scaling>
          <c:orientation val="minMax"/>
          <c:max val="9.9"/>
          <c:min val="2.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904512"/>
        <c:crosses val="autoZero"/>
        <c:crossBetween val="midCat"/>
      </c:valAx>
      <c:valAx>
        <c:axId val="117904512"/>
        <c:scaling>
          <c:orientation val="minMax"/>
          <c:max val="6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799936"/>
        <c:crosses val="autoZero"/>
        <c:crossBetween val="midCat"/>
        <c:majorUnit val="8.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実質公債費比率の分子は、前年度と比較すると、約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億円増加している。その理由としては、前年度と比較して災害復旧費等に係る基準財政需要額等が減少し、算入公債費等の額が約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千万円減少したためである。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将来負担比率は昨年度に引き続き</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は、一般会計等に係る地方債の現在高や公営企業繰入見込額が増加した。一方、充当可能財源等は、前年度繰越金を積極的に積み立てたこと等による充当可能基金や臨時財政対策債償還費の増による基準財政需要額算入見込額が増加したことなどにより増加した。このため、将来負担比率の分子が前年度よりも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他の類似団体より市税収入の割合が高いため</a:t>
          </a:r>
          <a:r>
            <a:rPr kumimoji="1" lang="en-US" altLang="ja-JP" sz="1300">
              <a:latin typeface="ＭＳ Ｐゴシック"/>
            </a:rPr>
            <a:t>0.84</a:t>
          </a:r>
          <a:r>
            <a:rPr kumimoji="1" lang="ja-JP" altLang="en-US" sz="1300">
              <a:latin typeface="ＭＳ Ｐゴシック"/>
            </a:rPr>
            <a:t>と平均を上回っている。平成</a:t>
          </a:r>
          <a:r>
            <a:rPr kumimoji="1" lang="en-US" altLang="ja-JP" sz="1300">
              <a:latin typeface="ＭＳ Ｐゴシック"/>
            </a:rPr>
            <a:t>27</a:t>
          </a:r>
          <a:r>
            <a:rPr kumimoji="1" lang="ja-JP" altLang="en-US" sz="1300">
              <a:latin typeface="ＭＳ Ｐゴシック"/>
            </a:rPr>
            <a:t>年度の市税収入総額は、前年度より減少傾向にある。今後も高齢化等による所得の減少から、個人市民税の減少が見込まれるため、若い世代の定住化策を進め長期的に安定した税収の確保やその他財源の確保に努め、現在の水準を維持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46567</xdr:rowOff>
    </xdr:to>
    <xdr:cxnSp macro="">
      <xdr:nvCxnSpPr>
        <xdr:cNvPr id="68" name="直線コネクタ 67"/>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46567</xdr:rowOff>
    </xdr:to>
    <xdr:cxnSp macro="">
      <xdr:nvCxnSpPr>
        <xdr:cNvPr id="71" name="直線コネクタ 70"/>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46567</xdr:rowOff>
    </xdr:to>
    <xdr:cxnSp macro="">
      <xdr:nvCxnSpPr>
        <xdr:cNvPr id="74" name="直線コネクタ 73"/>
        <xdr:cNvCxnSpPr/>
      </xdr:nvCxnSpPr>
      <xdr:spPr>
        <a:xfrm>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40</xdr:row>
      <xdr:rowOff>26458</xdr:rowOff>
    </xdr:to>
    <xdr:cxnSp macro="">
      <xdr:nvCxnSpPr>
        <xdr:cNvPr id="77" name="直線コネクタ 76"/>
        <xdr:cNvCxnSpPr/>
      </xdr:nvCxnSpPr>
      <xdr:spPr>
        <a:xfrm>
          <a:off x="1447800" y="68040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5" name="円/楕円 94"/>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96" name="テキスト ボックス 95"/>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歳出は、私立保育園委託料等の扶助費が増額となった。歳入は、市税全体で前年比</a:t>
          </a:r>
          <a:r>
            <a:rPr kumimoji="1" lang="en-US" altLang="ja-JP" sz="1300">
              <a:latin typeface="ＭＳ Ｐゴシック"/>
            </a:rPr>
            <a:t>1.1</a:t>
          </a:r>
          <a:r>
            <a:rPr kumimoji="1" lang="ja-JP" altLang="en-US" sz="1300">
              <a:latin typeface="ＭＳ Ｐゴシック"/>
            </a:rPr>
            <a:t>％の減少となったものの、地方消費税交付金や普通交付税が増額となったことなどにより、経常収支比率は、</a:t>
          </a:r>
          <a:r>
            <a:rPr kumimoji="1" lang="en-US" altLang="ja-JP" sz="1300">
              <a:latin typeface="ＭＳ Ｐゴシック"/>
            </a:rPr>
            <a:t>0.4</a:t>
          </a:r>
          <a:r>
            <a:rPr kumimoji="1" lang="ja-JP" altLang="en-US" sz="1300">
              <a:latin typeface="ＭＳ Ｐゴシック"/>
            </a:rPr>
            <a:t>％改善した。</a:t>
          </a:r>
        </a:p>
        <a:p>
          <a:r>
            <a:rPr kumimoji="1" lang="ja-JP" altLang="en-US" sz="1300">
              <a:latin typeface="ＭＳ Ｐゴシック"/>
            </a:rPr>
            <a:t>　今後、行政改革への取り組みを通じて経常的経費の削減に努め、弾力性のある財政構造を維持していく。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62</xdr:row>
      <xdr:rowOff>150622</xdr:rowOff>
    </xdr:to>
    <xdr:cxnSp macro="">
      <xdr:nvCxnSpPr>
        <xdr:cNvPr id="129" name="直線コネクタ 128"/>
        <xdr:cNvCxnSpPr/>
      </xdr:nvCxnSpPr>
      <xdr:spPr>
        <a:xfrm flipV="1">
          <a:off x="4114800" y="1076121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30"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62</xdr:row>
      <xdr:rowOff>150622</xdr:rowOff>
    </xdr:to>
    <xdr:cxnSp macro="">
      <xdr:nvCxnSpPr>
        <xdr:cNvPr id="132" name="直線コネクタ 131"/>
        <xdr:cNvCxnSpPr/>
      </xdr:nvCxnSpPr>
      <xdr:spPr>
        <a:xfrm>
          <a:off x="3225800" y="106936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63754</xdr:rowOff>
    </xdr:to>
    <xdr:cxnSp macro="">
      <xdr:nvCxnSpPr>
        <xdr:cNvPr id="135" name="直線コネクタ 134"/>
        <xdr:cNvCxnSpPr/>
      </xdr:nvCxnSpPr>
      <xdr:spPr>
        <a:xfrm>
          <a:off x="2336800" y="106743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62</xdr:row>
      <xdr:rowOff>44450</xdr:rowOff>
    </xdr:to>
    <xdr:cxnSp macro="">
      <xdr:nvCxnSpPr>
        <xdr:cNvPr id="138" name="直線コネクタ 137"/>
        <xdr:cNvCxnSpPr/>
      </xdr:nvCxnSpPr>
      <xdr:spPr>
        <a:xfrm>
          <a:off x="1447800" y="106116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8" name="円/楕円 147"/>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52595</xdr:rowOff>
    </xdr:from>
    <xdr:ext cx="762000" cy="259045"/>
    <xdr:sp macro="" textlink="">
      <xdr:nvSpPr>
        <xdr:cNvPr id="149" name="財政構造の弾力性該当値テキスト"/>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50" name="円/楕円 149"/>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51" name="テキスト ボックス 150"/>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12954</xdr:rowOff>
    </xdr:from>
    <xdr:to>
      <xdr:col>4</xdr:col>
      <xdr:colOff>533400</xdr:colOff>
      <xdr:row>62</xdr:row>
      <xdr:rowOff>114554</xdr:rowOff>
    </xdr:to>
    <xdr:sp macro="" textlink="">
      <xdr:nvSpPr>
        <xdr:cNvPr id="152" name="円/楕円 151"/>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99331</xdr:rowOff>
    </xdr:from>
    <xdr:ext cx="762000" cy="259045"/>
    <xdr:sp macro="" textlink="">
      <xdr:nvSpPr>
        <xdr:cNvPr id="153" name="テキスト ボックス 152"/>
        <xdr:cNvSpPr txBox="1"/>
      </xdr:nvSpPr>
      <xdr:spPr>
        <a:xfrm>
          <a:off x="2844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4" name="円/楕円 153"/>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55" name="テキスト ボックス 154"/>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56" name="円/楕円 155"/>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17289</xdr:rowOff>
    </xdr:from>
    <xdr:ext cx="762000" cy="259045"/>
    <xdr:sp macro="" textlink="">
      <xdr:nvSpPr>
        <xdr:cNvPr id="157" name="テキスト ボックス 156"/>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[113,041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他の類似団体、全国市町村平均を下回っている。人件費は、ほぼ前年度維持となったが今後も引続き定員管理適正化計画に基づき、人件費の抑制を図る。</a:t>
          </a:r>
        </a:p>
        <a:p>
          <a:r>
            <a:rPr kumimoji="1" lang="ja-JP" altLang="en-US" sz="1300">
              <a:latin typeface="ＭＳ Ｐゴシック"/>
            </a:rPr>
            <a:t>　物件費は、社会保障・税番号制度システム改修委託料や廃棄物処分委託料が増加したことなどにより増額となった。</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167039</xdr:rowOff>
    </xdr:from>
    <xdr:to>
      <xdr:col>7</xdr:col>
      <xdr:colOff>152400</xdr:colOff>
      <xdr:row>86</xdr:row>
      <xdr:rowOff>122532</xdr:rowOff>
    </xdr:to>
    <xdr:cxnSp macro="">
      <xdr:nvCxnSpPr>
        <xdr:cNvPr id="192" name="直線コネクタ 191"/>
        <xdr:cNvCxnSpPr/>
      </xdr:nvCxnSpPr>
      <xdr:spPr>
        <a:xfrm>
          <a:off x="4114800" y="14740289"/>
          <a:ext cx="838200" cy="1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116064</xdr:rowOff>
    </xdr:from>
    <xdr:to>
      <xdr:col>6</xdr:col>
      <xdr:colOff>0</xdr:colOff>
      <xdr:row>85</xdr:row>
      <xdr:rowOff>167039</xdr:rowOff>
    </xdr:to>
    <xdr:cxnSp macro="">
      <xdr:nvCxnSpPr>
        <xdr:cNvPr id="195" name="直線コネクタ 194"/>
        <xdr:cNvCxnSpPr/>
      </xdr:nvCxnSpPr>
      <xdr:spPr>
        <a:xfrm>
          <a:off x="3225800" y="14689314"/>
          <a:ext cx="889000" cy="5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105829</xdr:rowOff>
    </xdr:from>
    <xdr:to>
      <xdr:col>4</xdr:col>
      <xdr:colOff>482600</xdr:colOff>
      <xdr:row>85</xdr:row>
      <xdr:rowOff>116064</xdr:rowOff>
    </xdr:to>
    <xdr:cxnSp macro="">
      <xdr:nvCxnSpPr>
        <xdr:cNvPr id="198" name="直線コネクタ 197"/>
        <xdr:cNvCxnSpPr/>
      </xdr:nvCxnSpPr>
      <xdr:spPr>
        <a:xfrm>
          <a:off x="2336800" y="14679079"/>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0" name="テキスト ボックス 199"/>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96780</xdr:rowOff>
    </xdr:from>
    <xdr:to>
      <xdr:col>3</xdr:col>
      <xdr:colOff>279400</xdr:colOff>
      <xdr:row>85</xdr:row>
      <xdr:rowOff>105829</xdr:rowOff>
    </xdr:to>
    <xdr:cxnSp macro="">
      <xdr:nvCxnSpPr>
        <xdr:cNvPr id="201" name="直線コネクタ 200"/>
        <xdr:cNvCxnSpPr/>
      </xdr:nvCxnSpPr>
      <xdr:spPr>
        <a:xfrm>
          <a:off x="1447800" y="1467003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71732</xdr:rowOff>
    </xdr:from>
    <xdr:to>
      <xdr:col>7</xdr:col>
      <xdr:colOff>203200</xdr:colOff>
      <xdr:row>87</xdr:row>
      <xdr:rowOff>1882</xdr:rowOff>
    </xdr:to>
    <xdr:sp macro="" textlink="">
      <xdr:nvSpPr>
        <xdr:cNvPr id="211" name="円/楕円 210"/>
        <xdr:cNvSpPr/>
      </xdr:nvSpPr>
      <xdr:spPr>
        <a:xfrm>
          <a:off x="4902200" y="148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43809</xdr:rowOff>
    </xdr:from>
    <xdr:ext cx="762000" cy="259045"/>
    <xdr:sp macro="" textlink="">
      <xdr:nvSpPr>
        <xdr:cNvPr id="212" name="人件費・物件費等の状況該当値テキスト"/>
        <xdr:cNvSpPr txBox="1"/>
      </xdr:nvSpPr>
      <xdr:spPr>
        <a:xfrm>
          <a:off x="5041900" y="1478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113,041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116239</xdr:rowOff>
    </xdr:from>
    <xdr:to>
      <xdr:col>6</xdr:col>
      <xdr:colOff>50800</xdr:colOff>
      <xdr:row>86</xdr:row>
      <xdr:rowOff>46389</xdr:rowOff>
    </xdr:to>
    <xdr:sp macro="" textlink="">
      <xdr:nvSpPr>
        <xdr:cNvPr id="213" name="円/楕円 212"/>
        <xdr:cNvSpPr/>
      </xdr:nvSpPr>
      <xdr:spPr>
        <a:xfrm>
          <a:off x="4064000" y="146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56566</xdr:rowOff>
    </xdr:from>
    <xdr:ext cx="736600" cy="259045"/>
    <xdr:sp macro="" textlink="">
      <xdr:nvSpPr>
        <xdr:cNvPr id="214" name="テキスト ボックス 213"/>
        <xdr:cNvSpPr txBox="1"/>
      </xdr:nvSpPr>
      <xdr:spPr>
        <a:xfrm>
          <a:off x="3733800" y="14458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106,728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65264</xdr:rowOff>
    </xdr:from>
    <xdr:to>
      <xdr:col>4</xdr:col>
      <xdr:colOff>533400</xdr:colOff>
      <xdr:row>85</xdr:row>
      <xdr:rowOff>166864</xdr:rowOff>
    </xdr:to>
    <xdr:sp macro="" textlink="">
      <xdr:nvSpPr>
        <xdr:cNvPr id="215" name="円/楕円 214"/>
        <xdr:cNvSpPr/>
      </xdr:nvSpPr>
      <xdr:spPr>
        <a:xfrm>
          <a:off x="3175000" y="146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5591</xdr:rowOff>
    </xdr:from>
    <xdr:ext cx="762000" cy="259045"/>
    <xdr:sp macro="" textlink="">
      <xdr:nvSpPr>
        <xdr:cNvPr id="216" name="テキスト ボックス 215"/>
        <xdr:cNvSpPr txBox="1"/>
      </xdr:nvSpPr>
      <xdr:spPr>
        <a:xfrm>
          <a:off x="2844800" y="1440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104,193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55029</xdr:rowOff>
    </xdr:from>
    <xdr:to>
      <xdr:col>3</xdr:col>
      <xdr:colOff>330200</xdr:colOff>
      <xdr:row>85</xdr:row>
      <xdr:rowOff>156629</xdr:rowOff>
    </xdr:to>
    <xdr:sp macro="" textlink="">
      <xdr:nvSpPr>
        <xdr:cNvPr id="217" name="円/楕円 216"/>
        <xdr:cNvSpPr/>
      </xdr:nvSpPr>
      <xdr:spPr>
        <a:xfrm>
          <a:off x="2286000" y="146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166806</xdr:rowOff>
    </xdr:from>
    <xdr:ext cx="762000" cy="259045"/>
    <xdr:sp macro="" textlink="">
      <xdr:nvSpPr>
        <xdr:cNvPr id="218" name="テキスト ボックス 217"/>
        <xdr:cNvSpPr txBox="1"/>
      </xdr:nvSpPr>
      <xdr:spPr>
        <a:xfrm>
          <a:off x="1955800" y="1439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103,684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45980</xdr:rowOff>
    </xdr:from>
    <xdr:to>
      <xdr:col>2</xdr:col>
      <xdr:colOff>127000</xdr:colOff>
      <xdr:row>85</xdr:row>
      <xdr:rowOff>147580</xdr:rowOff>
    </xdr:to>
    <xdr:sp macro="" textlink="">
      <xdr:nvSpPr>
        <xdr:cNvPr id="219" name="円/楕円 218"/>
        <xdr:cNvSpPr/>
      </xdr:nvSpPr>
      <xdr:spPr>
        <a:xfrm>
          <a:off x="1397000" y="146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157757</xdr:rowOff>
    </xdr:from>
    <xdr:ext cx="762000" cy="259045"/>
    <xdr:sp macro="" textlink="">
      <xdr:nvSpPr>
        <xdr:cNvPr id="220" name="テキスト ボックス 219"/>
        <xdr:cNvSpPr txBox="1"/>
      </xdr:nvSpPr>
      <xdr:spPr>
        <a:xfrm>
          <a:off x="1066800" y="1438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月から給料を</a:t>
          </a:r>
          <a:r>
            <a:rPr kumimoji="1" lang="en-US" altLang="ja-JP" sz="1300">
              <a:latin typeface="ＭＳ Ｐゴシック"/>
            </a:rPr>
            <a:t>2</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月からは</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3.5</a:t>
          </a:r>
          <a:r>
            <a:rPr kumimoji="1" lang="ja-JP" altLang="en-US" sz="1300">
              <a:latin typeface="ＭＳ Ｐゴシック"/>
            </a:rPr>
            <a:t>％カットしている。</a:t>
          </a:r>
        </a:p>
        <a:p>
          <a:r>
            <a:rPr kumimoji="1" lang="ja-JP" altLang="en-US" sz="1300">
              <a:latin typeface="ＭＳ Ｐゴシック"/>
            </a:rPr>
            <a:t>　また、平成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月にそれまで使用していた市独自の給料表の給料額を加重平均で約</a:t>
          </a:r>
          <a:r>
            <a:rPr kumimoji="1" lang="en-US" altLang="ja-JP" sz="1300">
              <a:latin typeface="ＭＳ Ｐゴシック"/>
            </a:rPr>
            <a:t>4</a:t>
          </a:r>
          <a:r>
            <a:rPr kumimoji="1" lang="ja-JP" altLang="en-US" sz="1300">
              <a:latin typeface="ＭＳ Ｐゴシック"/>
            </a:rPr>
            <a:t>％引き下げた上で、国と同じ給料表へ移行している。</a:t>
          </a:r>
        </a:p>
        <a:p>
          <a:r>
            <a:rPr kumimoji="1" lang="ja-JP" altLang="en-US" sz="1300">
              <a:latin typeface="ＭＳ Ｐゴシック"/>
            </a:rPr>
            <a:t>　今後も給与水準の適正化を図っていく。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544</xdr:rowOff>
    </xdr:from>
    <xdr:to>
      <xdr:col>24</xdr:col>
      <xdr:colOff>558800</xdr:colOff>
      <xdr:row>85</xdr:row>
      <xdr:rowOff>38644</xdr:rowOff>
    </xdr:to>
    <xdr:cxnSp macro="">
      <xdr:nvCxnSpPr>
        <xdr:cNvPr id="251" name="直線コネクタ 250"/>
        <xdr:cNvCxnSpPr/>
      </xdr:nvCxnSpPr>
      <xdr:spPr>
        <a:xfrm flipV="1">
          <a:off x="17018000" y="13887994"/>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10721</xdr:rowOff>
    </xdr:from>
    <xdr:ext cx="762000" cy="259045"/>
    <xdr:sp macro="" textlink="">
      <xdr:nvSpPr>
        <xdr:cNvPr id="252" name="給与水準   （国との比較）最小値テキスト"/>
        <xdr:cNvSpPr txBox="1"/>
      </xdr:nvSpPr>
      <xdr:spPr>
        <a:xfrm>
          <a:off x="17106900" y="1458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38644</xdr:rowOff>
    </xdr:from>
    <xdr:to>
      <xdr:col>24</xdr:col>
      <xdr:colOff>647700</xdr:colOff>
      <xdr:row>85</xdr:row>
      <xdr:rowOff>38644</xdr:rowOff>
    </xdr:to>
    <xdr:cxnSp macro="">
      <xdr:nvCxnSpPr>
        <xdr:cNvPr id="253" name="直線コネクタ 252"/>
        <xdr:cNvCxnSpPr/>
      </xdr:nvCxnSpPr>
      <xdr:spPr>
        <a:xfrm>
          <a:off x="16929100" y="14611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86921</xdr:rowOff>
    </xdr:from>
    <xdr:ext cx="762000" cy="259045"/>
    <xdr:sp macro="" textlink="">
      <xdr:nvSpPr>
        <xdr:cNvPr id="254" name="給与水準   （国との比較）最大値テキスト"/>
        <xdr:cNvSpPr txBox="1"/>
      </xdr:nvSpPr>
      <xdr:spPr>
        <a:xfrm>
          <a:off x="17106900" y="1363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544</xdr:rowOff>
    </xdr:from>
    <xdr:to>
      <xdr:col>24</xdr:col>
      <xdr:colOff>647700</xdr:colOff>
      <xdr:row>81</xdr:row>
      <xdr:rowOff>544</xdr:rowOff>
    </xdr:to>
    <xdr:cxnSp macro="">
      <xdr:nvCxnSpPr>
        <xdr:cNvPr id="255" name="直線コネクタ 254"/>
        <xdr:cNvCxnSpPr/>
      </xdr:nvCxnSpPr>
      <xdr:spPr>
        <a:xfrm>
          <a:off x="16929100" y="138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148045</xdr:rowOff>
    </xdr:to>
    <xdr:cxnSp macro="">
      <xdr:nvCxnSpPr>
        <xdr:cNvPr id="256" name="直線コネクタ 255"/>
        <xdr:cNvCxnSpPr/>
      </xdr:nvCxnSpPr>
      <xdr:spPr>
        <a:xfrm flipV="1">
          <a:off x="16179800" y="14508480"/>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7"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8" name="フローチャート : 判断 257"/>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148045</xdr:rowOff>
    </xdr:from>
    <xdr:to>
      <xdr:col>23</xdr:col>
      <xdr:colOff>406400</xdr:colOff>
      <xdr:row>85</xdr:row>
      <xdr:rowOff>45538</xdr:rowOff>
    </xdr:to>
    <xdr:cxnSp macro="">
      <xdr:nvCxnSpPr>
        <xdr:cNvPr id="259" name="直線コネクタ 258"/>
        <xdr:cNvCxnSpPr/>
      </xdr:nvCxnSpPr>
      <xdr:spPr>
        <a:xfrm flipV="1">
          <a:off x="15290800" y="1454984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96338</xdr:rowOff>
    </xdr:from>
    <xdr:to>
      <xdr:col>23</xdr:col>
      <xdr:colOff>457200</xdr:colOff>
      <xdr:row>84</xdr:row>
      <xdr:rowOff>26488</xdr:rowOff>
    </xdr:to>
    <xdr:sp macro="" textlink="">
      <xdr:nvSpPr>
        <xdr:cNvPr id="260" name="フローチャート : 判断 259"/>
        <xdr:cNvSpPr/>
      </xdr:nvSpPr>
      <xdr:spPr>
        <a:xfrm>
          <a:off x="16129000" y="1432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36665</xdr:rowOff>
    </xdr:from>
    <xdr:ext cx="736600" cy="259045"/>
    <xdr:sp macro="" textlink="">
      <xdr:nvSpPr>
        <xdr:cNvPr id="261" name="テキスト ボックス 260"/>
        <xdr:cNvSpPr txBox="1"/>
      </xdr:nvSpPr>
      <xdr:spPr>
        <a:xfrm>
          <a:off x="15798800" y="1409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45538</xdr:rowOff>
    </xdr:from>
    <xdr:to>
      <xdr:col>22</xdr:col>
      <xdr:colOff>203200</xdr:colOff>
      <xdr:row>88</xdr:row>
      <xdr:rowOff>110308</xdr:rowOff>
    </xdr:to>
    <xdr:cxnSp macro="">
      <xdr:nvCxnSpPr>
        <xdr:cNvPr id="262" name="直線コネクタ 261"/>
        <xdr:cNvCxnSpPr/>
      </xdr:nvCxnSpPr>
      <xdr:spPr>
        <a:xfrm flipV="1">
          <a:off x="14401800" y="14618788"/>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75656</xdr:rowOff>
    </xdr:from>
    <xdr:to>
      <xdr:col>22</xdr:col>
      <xdr:colOff>254000</xdr:colOff>
      <xdr:row>84</xdr:row>
      <xdr:rowOff>5806</xdr:rowOff>
    </xdr:to>
    <xdr:sp macro="" textlink="">
      <xdr:nvSpPr>
        <xdr:cNvPr id="263" name="フローチャート : 判断 262"/>
        <xdr:cNvSpPr/>
      </xdr:nvSpPr>
      <xdr:spPr>
        <a:xfrm>
          <a:off x="15240000" y="1430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15983</xdr:rowOff>
    </xdr:from>
    <xdr:ext cx="762000" cy="259045"/>
    <xdr:sp macro="" textlink="">
      <xdr:nvSpPr>
        <xdr:cNvPr id="264" name="テキスト ボックス 263"/>
        <xdr:cNvSpPr txBox="1"/>
      </xdr:nvSpPr>
      <xdr:spPr>
        <a:xfrm>
          <a:off x="14909800" y="1407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110308</xdr:rowOff>
    </xdr:from>
    <xdr:to>
      <xdr:col>21</xdr:col>
      <xdr:colOff>0</xdr:colOff>
      <xdr:row>88</xdr:row>
      <xdr:rowOff>144780</xdr:rowOff>
    </xdr:to>
    <xdr:cxnSp macro="">
      <xdr:nvCxnSpPr>
        <xdr:cNvPr id="265" name="直線コネクタ 264"/>
        <xdr:cNvCxnSpPr/>
      </xdr:nvCxnSpPr>
      <xdr:spPr>
        <a:xfrm flipV="1">
          <a:off x="13512800" y="1519790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126637</xdr:rowOff>
    </xdr:from>
    <xdr:to>
      <xdr:col>21</xdr:col>
      <xdr:colOff>50800</xdr:colOff>
      <xdr:row>87</xdr:row>
      <xdr:rowOff>56787</xdr:rowOff>
    </xdr:to>
    <xdr:sp macro="" textlink="">
      <xdr:nvSpPr>
        <xdr:cNvPr id="266" name="フローチャート : 判断 265"/>
        <xdr:cNvSpPr/>
      </xdr:nvSpPr>
      <xdr:spPr>
        <a:xfrm>
          <a:off x="14351000" y="14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66964</xdr:rowOff>
    </xdr:from>
    <xdr:ext cx="762000" cy="259045"/>
    <xdr:sp macro="" textlink="">
      <xdr:nvSpPr>
        <xdr:cNvPr id="267" name="テキスト ボックス 266"/>
        <xdr:cNvSpPr txBox="1"/>
      </xdr:nvSpPr>
      <xdr:spPr>
        <a:xfrm>
          <a:off x="14020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8" name="フローチャート :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5" name="円/楕円 274"/>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123207</xdr:rowOff>
    </xdr:from>
    <xdr:ext cx="762000" cy="259045"/>
    <xdr:sp macro="" textlink="">
      <xdr:nvSpPr>
        <xdr:cNvPr id="276" name="給与水準   （国との比較）該当値テキスト"/>
        <xdr:cNvSpPr txBox="1"/>
      </xdr:nvSpPr>
      <xdr:spPr>
        <a:xfrm>
          <a:off x="17106900" y="143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97245</xdr:rowOff>
    </xdr:from>
    <xdr:to>
      <xdr:col>23</xdr:col>
      <xdr:colOff>457200</xdr:colOff>
      <xdr:row>85</xdr:row>
      <xdr:rowOff>27395</xdr:rowOff>
    </xdr:to>
    <xdr:sp macro="" textlink="">
      <xdr:nvSpPr>
        <xdr:cNvPr id="277" name="円/楕円 276"/>
        <xdr:cNvSpPr/>
      </xdr:nvSpPr>
      <xdr:spPr>
        <a:xfrm>
          <a:off x="16129000" y="144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12172</xdr:rowOff>
    </xdr:from>
    <xdr:ext cx="736600" cy="259045"/>
    <xdr:sp macro="" textlink="">
      <xdr:nvSpPr>
        <xdr:cNvPr id="278" name="テキスト ボックス 277"/>
        <xdr:cNvSpPr txBox="1"/>
      </xdr:nvSpPr>
      <xdr:spPr>
        <a:xfrm>
          <a:off x="15798800" y="1458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166188</xdr:rowOff>
    </xdr:from>
    <xdr:to>
      <xdr:col>22</xdr:col>
      <xdr:colOff>254000</xdr:colOff>
      <xdr:row>85</xdr:row>
      <xdr:rowOff>96338</xdr:rowOff>
    </xdr:to>
    <xdr:sp macro="" textlink="">
      <xdr:nvSpPr>
        <xdr:cNvPr id="279" name="円/楕円 278"/>
        <xdr:cNvSpPr/>
      </xdr:nvSpPr>
      <xdr:spPr>
        <a:xfrm>
          <a:off x="152400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81115</xdr:rowOff>
    </xdr:from>
    <xdr:ext cx="762000" cy="259045"/>
    <xdr:sp macro="" textlink="">
      <xdr:nvSpPr>
        <xdr:cNvPr id="280" name="テキスト ボックス 279"/>
        <xdr:cNvSpPr txBox="1"/>
      </xdr:nvSpPr>
      <xdr:spPr>
        <a:xfrm>
          <a:off x="14909800" y="1465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59508</xdr:rowOff>
    </xdr:from>
    <xdr:to>
      <xdr:col>21</xdr:col>
      <xdr:colOff>50800</xdr:colOff>
      <xdr:row>88</xdr:row>
      <xdr:rowOff>161108</xdr:rowOff>
    </xdr:to>
    <xdr:sp macro="" textlink="">
      <xdr:nvSpPr>
        <xdr:cNvPr id="281" name="円/楕円 280"/>
        <xdr:cNvSpPr/>
      </xdr:nvSpPr>
      <xdr:spPr>
        <a:xfrm>
          <a:off x="14351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145885</xdr:rowOff>
    </xdr:from>
    <xdr:ext cx="762000" cy="259045"/>
    <xdr:sp macro="" textlink="">
      <xdr:nvSpPr>
        <xdr:cNvPr id="282" name="テキスト ボックス 281"/>
        <xdr:cNvSpPr txBox="1"/>
      </xdr:nvSpPr>
      <xdr:spPr>
        <a:xfrm>
          <a:off x="14020800" y="1523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3" name="円/楕円 282"/>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4" name="テキスト ボックス 283"/>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1,000</a:t>
          </a:r>
          <a:r>
            <a:rPr kumimoji="1" lang="ja-JP" altLang="en-US" sz="1300">
              <a:latin typeface="ＭＳ Ｐゴシック"/>
            </a:rPr>
            <a:t>人当たり職員数は、職員数がピークを迎えた平成</a:t>
          </a:r>
          <a:r>
            <a:rPr kumimoji="1" lang="en-US" altLang="ja-JP" sz="1300">
              <a:latin typeface="ＭＳ Ｐゴシック"/>
            </a:rPr>
            <a:t>9</a:t>
          </a:r>
          <a:r>
            <a:rPr kumimoji="1" lang="ja-JP" altLang="en-US" sz="1300">
              <a:latin typeface="ＭＳ Ｐゴシック"/>
            </a:rPr>
            <a:t>年以降、定員管理適正化計画を策定し削減を進めてきた結果、全国平均、千葉県平均を下回っている。今後も事業の見直しや委託化の推進などにより職員数の適正化に努めていく。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2" name="直線コネクタ 311"/>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3"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4" name="直線コネクタ 313"/>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5"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6" name="直線コネクタ 315"/>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53848</xdr:rowOff>
    </xdr:from>
    <xdr:to>
      <xdr:col>24</xdr:col>
      <xdr:colOff>558800</xdr:colOff>
      <xdr:row>64</xdr:row>
      <xdr:rowOff>58674</xdr:rowOff>
    </xdr:to>
    <xdr:cxnSp macro="">
      <xdr:nvCxnSpPr>
        <xdr:cNvPr id="317" name="直線コネクタ 316"/>
        <xdr:cNvCxnSpPr/>
      </xdr:nvCxnSpPr>
      <xdr:spPr>
        <a:xfrm>
          <a:off x="16179800" y="110266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8"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9" name="フローチャート : 判断 318"/>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51435</xdr:rowOff>
    </xdr:from>
    <xdr:to>
      <xdr:col>23</xdr:col>
      <xdr:colOff>406400</xdr:colOff>
      <xdr:row>64</xdr:row>
      <xdr:rowOff>53848</xdr:rowOff>
    </xdr:to>
    <xdr:cxnSp macro="">
      <xdr:nvCxnSpPr>
        <xdr:cNvPr id="320" name="直線コネクタ 319"/>
        <xdr:cNvCxnSpPr/>
      </xdr:nvCxnSpPr>
      <xdr:spPr>
        <a:xfrm>
          <a:off x="15290800" y="1102423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21" name="フローチャート : 判断 320"/>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2" name="テキスト ボックス 321"/>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49022</xdr:rowOff>
    </xdr:from>
    <xdr:to>
      <xdr:col>22</xdr:col>
      <xdr:colOff>203200</xdr:colOff>
      <xdr:row>64</xdr:row>
      <xdr:rowOff>51435</xdr:rowOff>
    </xdr:to>
    <xdr:cxnSp macro="">
      <xdr:nvCxnSpPr>
        <xdr:cNvPr id="323" name="直線コネクタ 322"/>
        <xdr:cNvCxnSpPr/>
      </xdr:nvCxnSpPr>
      <xdr:spPr>
        <a:xfrm>
          <a:off x="14401800" y="1102182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4" name="フローチャート : 判断 323"/>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5" name="テキスト ボックス 324"/>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46609</xdr:rowOff>
    </xdr:from>
    <xdr:to>
      <xdr:col>21</xdr:col>
      <xdr:colOff>0</xdr:colOff>
      <xdr:row>64</xdr:row>
      <xdr:rowOff>49022</xdr:rowOff>
    </xdr:to>
    <xdr:cxnSp macro="">
      <xdr:nvCxnSpPr>
        <xdr:cNvPr id="326" name="直線コネクタ 325"/>
        <xdr:cNvCxnSpPr/>
      </xdr:nvCxnSpPr>
      <xdr:spPr>
        <a:xfrm>
          <a:off x="13512800" y="1101940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7" name="フローチャート : 判断 326"/>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28" name="テキスト ボックス 327"/>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9" name="フローチャート : 判断 328"/>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30" name="テキスト ボックス 329"/>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7874</xdr:rowOff>
    </xdr:from>
    <xdr:to>
      <xdr:col>24</xdr:col>
      <xdr:colOff>609600</xdr:colOff>
      <xdr:row>64</xdr:row>
      <xdr:rowOff>109474</xdr:rowOff>
    </xdr:to>
    <xdr:sp macro="" textlink="">
      <xdr:nvSpPr>
        <xdr:cNvPr id="336" name="円/楕円 335"/>
        <xdr:cNvSpPr/>
      </xdr:nvSpPr>
      <xdr:spPr>
        <a:xfrm>
          <a:off x="16967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24401</xdr:rowOff>
    </xdr:from>
    <xdr:ext cx="762000" cy="259045"/>
    <xdr:sp macro="" textlink="">
      <xdr:nvSpPr>
        <xdr:cNvPr id="337" name="定員管理の状況該当値テキスト"/>
        <xdr:cNvSpPr txBox="1"/>
      </xdr:nvSpPr>
      <xdr:spPr>
        <a:xfrm>
          <a:off x="171069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3048</xdr:rowOff>
    </xdr:from>
    <xdr:to>
      <xdr:col>23</xdr:col>
      <xdr:colOff>457200</xdr:colOff>
      <xdr:row>64</xdr:row>
      <xdr:rowOff>104648</xdr:rowOff>
    </xdr:to>
    <xdr:sp macro="" textlink="">
      <xdr:nvSpPr>
        <xdr:cNvPr id="338" name="円/楕円 337"/>
        <xdr:cNvSpPr/>
      </xdr:nvSpPr>
      <xdr:spPr>
        <a:xfrm>
          <a:off x="16129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114825</xdr:rowOff>
    </xdr:from>
    <xdr:ext cx="736600" cy="259045"/>
    <xdr:sp macro="" textlink="">
      <xdr:nvSpPr>
        <xdr:cNvPr id="339" name="テキスト ボックス 338"/>
        <xdr:cNvSpPr txBox="1"/>
      </xdr:nvSpPr>
      <xdr:spPr>
        <a:xfrm>
          <a:off x="15798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635</xdr:rowOff>
    </xdr:from>
    <xdr:to>
      <xdr:col>22</xdr:col>
      <xdr:colOff>254000</xdr:colOff>
      <xdr:row>64</xdr:row>
      <xdr:rowOff>102235</xdr:rowOff>
    </xdr:to>
    <xdr:sp macro="" textlink="">
      <xdr:nvSpPr>
        <xdr:cNvPr id="340" name="円/楕円 339"/>
        <xdr:cNvSpPr/>
      </xdr:nvSpPr>
      <xdr:spPr>
        <a:xfrm>
          <a:off x="15240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112412</xdr:rowOff>
    </xdr:from>
    <xdr:ext cx="762000" cy="259045"/>
    <xdr:sp macro="" textlink="">
      <xdr:nvSpPr>
        <xdr:cNvPr id="341" name="テキスト ボックス 340"/>
        <xdr:cNvSpPr txBox="1"/>
      </xdr:nvSpPr>
      <xdr:spPr>
        <a:xfrm>
          <a:off x="14909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169672</xdr:rowOff>
    </xdr:from>
    <xdr:to>
      <xdr:col>21</xdr:col>
      <xdr:colOff>50800</xdr:colOff>
      <xdr:row>64</xdr:row>
      <xdr:rowOff>99822</xdr:rowOff>
    </xdr:to>
    <xdr:sp macro="" textlink="">
      <xdr:nvSpPr>
        <xdr:cNvPr id="342" name="円/楕円 341"/>
        <xdr:cNvSpPr/>
      </xdr:nvSpPr>
      <xdr:spPr>
        <a:xfrm>
          <a:off x="14351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109999</xdr:rowOff>
    </xdr:from>
    <xdr:ext cx="762000" cy="259045"/>
    <xdr:sp macro="" textlink="">
      <xdr:nvSpPr>
        <xdr:cNvPr id="343" name="テキスト ボックス 342"/>
        <xdr:cNvSpPr txBox="1"/>
      </xdr:nvSpPr>
      <xdr:spPr>
        <a:xfrm>
          <a:off x="14020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167259</xdr:rowOff>
    </xdr:from>
    <xdr:to>
      <xdr:col>19</xdr:col>
      <xdr:colOff>533400</xdr:colOff>
      <xdr:row>64</xdr:row>
      <xdr:rowOff>97409</xdr:rowOff>
    </xdr:to>
    <xdr:sp macro="" textlink="">
      <xdr:nvSpPr>
        <xdr:cNvPr id="344" name="円/楕円 343"/>
        <xdr:cNvSpPr/>
      </xdr:nvSpPr>
      <xdr:spPr>
        <a:xfrm>
          <a:off x="13462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107586</xdr:rowOff>
    </xdr:from>
    <xdr:ext cx="762000" cy="259045"/>
    <xdr:sp macro="" textlink="">
      <xdr:nvSpPr>
        <xdr:cNvPr id="345" name="テキスト ボックス 344"/>
        <xdr:cNvSpPr txBox="1"/>
      </xdr:nvSpPr>
      <xdr:spPr>
        <a:xfrm>
          <a:off x="13131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a:t>
          </a:r>
          <a:r>
            <a:rPr kumimoji="1" lang="en-US" altLang="ja-JP" sz="1300">
              <a:latin typeface="ＭＳ Ｐゴシック"/>
            </a:rPr>
            <a:t>0.1</a:t>
          </a:r>
          <a:r>
            <a:rPr kumimoji="1" lang="ja-JP" altLang="en-US" sz="1300">
              <a:latin typeface="ＭＳ Ｐゴシック"/>
            </a:rPr>
            <a:t>％上がったのは、前年度と比較して災害復旧費等に係る基準財政需要額等が減少し、算入公債費等の額が減少した事で、分母よりも分子の伸び率が大きくなった事が主な要因である。</a:t>
          </a:r>
        </a:p>
        <a:p>
          <a:r>
            <a:rPr kumimoji="1" lang="ja-JP" altLang="en-US" sz="1300">
              <a:latin typeface="ＭＳ Ｐゴシック"/>
            </a:rPr>
            <a:t>　また、適切な事業の選択・実施により、他の類似団体より低くなっている。今後も住民ニーズを的確に把握した事業の選択を行い、財政規模に見合った計画的な借入れを行うことにより引き続き低い水準を維持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70" name="直線コネクタ 369"/>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2" name="直線コネクタ 37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3"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4" name="直線コネクタ 373"/>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128588</xdr:rowOff>
    </xdr:from>
    <xdr:to>
      <xdr:col>24</xdr:col>
      <xdr:colOff>558800</xdr:colOff>
      <xdr:row>37</xdr:row>
      <xdr:rowOff>134620</xdr:rowOff>
    </xdr:to>
    <xdr:cxnSp macro="">
      <xdr:nvCxnSpPr>
        <xdr:cNvPr id="375" name="直線コネクタ 374"/>
        <xdr:cNvCxnSpPr/>
      </xdr:nvCxnSpPr>
      <xdr:spPr>
        <a:xfrm>
          <a:off x="16179800" y="647223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6"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7" name="フローチャート : 判断 376"/>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128588</xdr:rowOff>
    </xdr:from>
    <xdr:to>
      <xdr:col>23</xdr:col>
      <xdr:colOff>406400</xdr:colOff>
      <xdr:row>37</xdr:row>
      <xdr:rowOff>170815</xdr:rowOff>
    </xdr:to>
    <xdr:cxnSp macro="">
      <xdr:nvCxnSpPr>
        <xdr:cNvPr id="378" name="直線コネクタ 377"/>
        <xdr:cNvCxnSpPr/>
      </xdr:nvCxnSpPr>
      <xdr:spPr>
        <a:xfrm flipV="1">
          <a:off x="15290800" y="64722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9" name="フローチャート : 判断 378"/>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80" name="テキスト ボックス 379"/>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170815</xdr:rowOff>
    </xdr:from>
    <xdr:to>
      <xdr:col>22</xdr:col>
      <xdr:colOff>203200</xdr:colOff>
      <xdr:row>38</xdr:row>
      <xdr:rowOff>11430</xdr:rowOff>
    </xdr:to>
    <xdr:cxnSp macro="">
      <xdr:nvCxnSpPr>
        <xdr:cNvPr id="381" name="直線コネクタ 380"/>
        <xdr:cNvCxnSpPr/>
      </xdr:nvCxnSpPr>
      <xdr:spPr>
        <a:xfrm flipV="1">
          <a:off x="14401800" y="65144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2" name="フローチャート : 判断 381"/>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3" name="テキスト ボックス 382"/>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11430</xdr:rowOff>
    </xdr:from>
    <xdr:to>
      <xdr:col>21</xdr:col>
      <xdr:colOff>0</xdr:colOff>
      <xdr:row>38</xdr:row>
      <xdr:rowOff>53657</xdr:rowOff>
    </xdr:to>
    <xdr:cxnSp macro="">
      <xdr:nvCxnSpPr>
        <xdr:cNvPr id="384" name="直線コネクタ 383"/>
        <xdr:cNvCxnSpPr/>
      </xdr:nvCxnSpPr>
      <xdr:spPr>
        <a:xfrm flipV="1">
          <a:off x="13512800" y="65265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5" name="フローチャート : 判断 384"/>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6" name="テキスト ボックス 385"/>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7" name="フローチャート : 判断 386"/>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88" name="テキスト ボックス 387"/>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83820</xdr:rowOff>
    </xdr:from>
    <xdr:to>
      <xdr:col>24</xdr:col>
      <xdr:colOff>609600</xdr:colOff>
      <xdr:row>38</xdr:row>
      <xdr:rowOff>13970</xdr:rowOff>
    </xdr:to>
    <xdr:sp macro="" textlink="">
      <xdr:nvSpPr>
        <xdr:cNvPr id="394" name="円/楕円 393"/>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100347</xdr:rowOff>
    </xdr:from>
    <xdr:ext cx="762000" cy="259045"/>
    <xdr:sp macro="" textlink="">
      <xdr:nvSpPr>
        <xdr:cNvPr id="395"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77788</xdr:rowOff>
    </xdr:from>
    <xdr:to>
      <xdr:col>23</xdr:col>
      <xdr:colOff>457200</xdr:colOff>
      <xdr:row>38</xdr:row>
      <xdr:rowOff>7938</xdr:rowOff>
    </xdr:to>
    <xdr:sp macro="" textlink="">
      <xdr:nvSpPr>
        <xdr:cNvPr id="396" name="円/楕円 395"/>
        <xdr:cNvSpPr/>
      </xdr:nvSpPr>
      <xdr:spPr>
        <a:xfrm>
          <a:off x="16129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18115</xdr:rowOff>
    </xdr:from>
    <xdr:ext cx="736600" cy="259045"/>
    <xdr:sp macro="" textlink="">
      <xdr:nvSpPr>
        <xdr:cNvPr id="397" name="テキスト ボックス 396"/>
        <xdr:cNvSpPr txBox="1"/>
      </xdr:nvSpPr>
      <xdr:spPr>
        <a:xfrm>
          <a:off x="15798800" y="619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120015</xdr:rowOff>
    </xdr:from>
    <xdr:to>
      <xdr:col>22</xdr:col>
      <xdr:colOff>254000</xdr:colOff>
      <xdr:row>38</xdr:row>
      <xdr:rowOff>50165</xdr:rowOff>
    </xdr:to>
    <xdr:sp macro="" textlink="">
      <xdr:nvSpPr>
        <xdr:cNvPr id="398" name="円/楕円 397"/>
        <xdr:cNvSpPr/>
      </xdr:nvSpPr>
      <xdr:spPr>
        <a:xfrm>
          <a:off x="15240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60342</xdr:rowOff>
    </xdr:from>
    <xdr:ext cx="762000" cy="259045"/>
    <xdr:sp macro="" textlink="">
      <xdr:nvSpPr>
        <xdr:cNvPr id="399" name="テキスト ボックス 398"/>
        <xdr:cNvSpPr txBox="1"/>
      </xdr:nvSpPr>
      <xdr:spPr>
        <a:xfrm>
          <a:off x="14909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132080</xdr:rowOff>
    </xdr:from>
    <xdr:to>
      <xdr:col>21</xdr:col>
      <xdr:colOff>50800</xdr:colOff>
      <xdr:row>38</xdr:row>
      <xdr:rowOff>62230</xdr:rowOff>
    </xdr:to>
    <xdr:sp macro="" textlink="">
      <xdr:nvSpPr>
        <xdr:cNvPr id="400" name="円/楕円 399"/>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72407</xdr:rowOff>
    </xdr:from>
    <xdr:ext cx="762000" cy="259045"/>
    <xdr:sp macro="" textlink="">
      <xdr:nvSpPr>
        <xdr:cNvPr id="401" name="テキスト ボックス 400"/>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2857</xdr:rowOff>
    </xdr:from>
    <xdr:to>
      <xdr:col>19</xdr:col>
      <xdr:colOff>533400</xdr:colOff>
      <xdr:row>38</xdr:row>
      <xdr:rowOff>104457</xdr:rowOff>
    </xdr:to>
    <xdr:sp macro="" textlink="">
      <xdr:nvSpPr>
        <xdr:cNvPr id="402" name="円/楕円 401"/>
        <xdr:cNvSpPr/>
      </xdr:nvSpPr>
      <xdr:spPr>
        <a:xfrm>
          <a:off x="13462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114635</xdr:rowOff>
    </xdr:from>
    <xdr:ext cx="762000" cy="259045"/>
    <xdr:sp macro="" textlink="">
      <xdr:nvSpPr>
        <xdr:cNvPr id="403" name="テキスト ボックス 402"/>
        <xdr:cNvSpPr txBox="1"/>
      </xdr:nvSpPr>
      <xdr:spPr>
        <a:xfrm>
          <a:off x="13131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充当可能財源が将来負担額を上回っているため、将来負担比率はマイナスとなり表記されていない。今後も臨時財政対策債を含めた起債発行総額の抑制に努め、引き続き低い水準を維持していく。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2" name="直線コネクタ 431"/>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3"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4" name="直線コネクタ 433"/>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7"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8" name="フローチャート : 判断 437"/>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0" name="テキスト ボックス 43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41" name="フローチャート : 判断 440"/>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2" name="テキスト ボックス 441"/>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43" name="フローチャート : 判断 442"/>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4" name="テキスト ボックス 443"/>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5" name="フローチャート : 判断 444"/>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46" name="テキスト ボックス 445"/>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120777</xdr:rowOff>
    </xdr:from>
    <xdr:to>
      <xdr:col>19</xdr:col>
      <xdr:colOff>533400</xdr:colOff>
      <xdr:row>14</xdr:row>
      <xdr:rowOff>50927</xdr:rowOff>
    </xdr:to>
    <xdr:sp macro="" textlink="">
      <xdr:nvSpPr>
        <xdr:cNvPr id="452" name="円/楕円 451"/>
        <xdr:cNvSpPr/>
      </xdr:nvSpPr>
      <xdr:spPr>
        <a:xfrm>
          <a:off x="13462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61104</xdr:rowOff>
    </xdr:from>
    <xdr:ext cx="762000" cy="259045"/>
    <xdr:sp macro="" textlink="">
      <xdr:nvSpPr>
        <xdr:cNvPr id="453" name="テキスト ボックス 452"/>
        <xdr:cNvSpPr txBox="1"/>
      </xdr:nvSpPr>
      <xdr:spPr>
        <a:xfrm>
          <a:off x="13131800" y="211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平均年齢が高く、また他の類似団体に比べ、予算規模が小さいことに加え、直営の福祉施設が多いため、経常収支比率の人件費分は高くなっている。今後も給与水準の適正化に取り組み、人件費総額の圧縮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20320</xdr:rowOff>
    </xdr:from>
    <xdr:to>
      <xdr:col>7</xdr:col>
      <xdr:colOff>15875</xdr:colOff>
      <xdr:row>40</xdr:row>
      <xdr:rowOff>111760</xdr:rowOff>
    </xdr:to>
    <xdr:cxnSp macro="">
      <xdr:nvCxnSpPr>
        <xdr:cNvPr id="66" name="直線コネクタ 65"/>
        <xdr:cNvCxnSpPr/>
      </xdr:nvCxnSpPr>
      <xdr:spPr>
        <a:xfrm flipV="1">
          <a:off x="3987800" y="6878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111760</xdr:rowOff>
    </xdr:from>
    <xdr:to>
      <xdr:col>5</xdr:col>
      <xdr:colOff>549275</xdr:colOff>
      <xdr:row>40</xdr:row>
      <xdr:rowOff>119380</xdr:rowOff>
    </xdr:to>
    <xdr:cxnSp macro="">
      <xdr:nvCxnSpPr>
        <xdr:cNvPr id="69" name="直線コネクタ 68"/>
        <xdr:cNvCxnSpPr/>
      </xdr:nvCxnSpPr>
      <xdr:spPr>
        <a:xfrm flipV="1">
          <a:off x="3098800" y="696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119380</xdr:rowOff>
    </xdr:from>
    <xdr:to>
      <xdr:col>4</xdr:col>
      <xdr:colOff>346075</xdr:colOff>
      <xdr:row>40</xdr:row>
      <xdr:rowOff>157480</xdr:rowOff>
    </xdr:to>
    <xdr:cxnSp macro="">
      <xdr:nvCxnSpPr>
        <xdr:cNvPr id="72" name="直線コネクタ 71"/>
        <xdr:cNvCxnSpPr/>
      </xdr:nvCxnSpPr>
      <xdr:spPr>
        <a:xfrm flipV="1">
          <a:off x="2209800" y="6977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157480</xdr:rowOff>
    </xdr:from>
    <xdr:to>
      <xdr:col>3</xdr:col>
      <xdr:colOff>142875</xdr:colOff>
      <xdr:row>41</xdr:row>
      <xdr:rowOff>31750</xdr:rowOff>
    </xdr:to>
    <xdr:cxnSp macro="">
      <xdr:nvCxnSpPr>
        <xdr:cNvPr id="75" name="直線コネクタ 74"/>
        <xdr:cNvCxnSpPr/>
      </xdr:nvCxnSpPr>
      <xdr:spPr>
        <a:xfrm flipV="1">
          <a:off x="1320800" y="701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140970</xdr:rowOff>
    </xdr:from>
    <xdr:to>
      <xdr:col>7</xdr:col>
      <xdr:colOff>66675</xdr:colOff>
      <xdr:row>40</xdr:row>
      <xdr:rowOff>71120</xdr:rowOff>
    </xdr:to>
    <xdr:sp macro="" textlink="">
      <xdr:nvSpPr>
        <xdr:cNvPr id="85" name="円/楕円 84"/>
        <xdr:cNvSpPr/>
      </xdr:nvSpPr>
      <xdr:spPr>
        <a:xfrm>
          <a:off x="4775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49547</xdr:rowOff>
    </xdr:from>
    <xdr:ext cx="762000" cy="259045"/>
    <xdr:sp macro="" textlink="">
      <xdr:nvSpPr>
        <xdr:cNvPr id="86" name="人件費該当値テキスト"/>
        <xdr:cNvSpPr txBox="1"/>
      </xdr:nvSpPr>
      <xdr:spPr>
        <a:xfrm>
          <a:off x="4914900" y="67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60960</xdr:rowOff>
    </xdr:from>
    <xdr:to>
      <xdr:col>5</xdr:col>
      <xdr:colOff>600075</xdr:colOff>
      <xdr:row>40</xdr:row>
      <xdr:rowOff>162560</xdr:rowOff>
    </xdr:to>
    <xdr:sp macro="" textlink="">
      <xdr:nvSpPr>
        <xdr:cNvPr id="87" name="円/楕円 86"/>
        <xdr:cNvSpPr/>
      </xdr:nvSpPr>
      <xdr:spPr>
        <a:xfrm>
          <a:off x="3937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147337</xdr:rowOff>
    </xdr:from>
    <xdr:ext cx="736600" cy="259045"/>
    <xdr:sp macro="" textlink="">
      <xdr:nvSpPr>
        <xdr:cNvPr id="88" name="テキスト ボックス 87"/>
        <xdr:cNvSpPr txBox="1"/>
      </xdr:nvSpPr>
      <xdr:spPr>
        <a:xfrm>
          <a:off x="3606800" y="700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68580</xdr:rowOff>
    </xdr:from>
    <xdr:to>
      <xdr:col>4</xdr:col>
      <xdr:colOff>396875</xdr:colOff>
      <xdr:row>40</xdr:row>
      <xdr:rowOff>170180</xdr:rowOff>
    </xdr:to>
    <xdr:sp macro="" textlink="">
      <xdr:nvSpPr>
        <xdr:cNvPr id="89" name="円/楕円 88"/>
        <xdr:cNvSpPr/>
      </xdr:nvSpPr>
      <xdr:spPr>
        <a:xfrm>
          <a:off x="3048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154957</xdr:rowOff>
    </xdr:from>
    <xdr:ext cx="762000" cy="259045"/>
    <xdr:sp macro="" textlink="">
      <xdr:nvSpPr>
        <xdr:cNvPr id="90" name="テキスト ボックス 89"/>
        <xdr:cNvSpPr txBox="1"/>
      </xdr:nvSpPr>
      <xdr:spPr>
        <a:xfrm>
          <a:off x="2717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106680</xdr:rowOff>
    </xdr:from>
    <xdr:to>
      <xdr:col>3</xdr:col>
      <xdr:colOff>193675</xdr:colOff>
      <xdr:row>41</xdr:row>
      <xdr:rowOff>36830</xdr:rowOff>
    </xdr:to>
    <xdr:sp macro="" textlink="">
      <xdr:nvSpPr>
        <xdr:cNvPr id="91" name="円/楕円 90"/>
        <xdr:cNvSpPr/>
      </xdr:nvSpPr>
      <xdr:spPr>
        <a:xfrm>
          <a:off x="2159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21607</xdr:rowOff>
    </xdr:from>
    <xdr:ext cx="762000" cy="259045"/>
    <xdr:sp macro="" textlink="">
      <xdr:nvSpPr>
        <xdr:cNvPr id="92" name="テキスト ボックス 91"/>
        <xdr:cNvSpPr txBox="1"/>
      </xdr:nvSpPr>
      <xdr:spPr>
        <a:xfrm>
          <a:off x="1828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152400</xdr:rowOff>
    </xdr:from>
    <xdr:to>
      <xdr:col>1</xdr:col>
      <xdr:colOff>676275</xdr:colOff>
      <xdr:row>41</xdr:row>
      <xdr:rowOff>82550</xdr:rowOff>
    </xdr:to>
    <xdr:sp macro="" textlink="">
      <xdr:nvSpPr>
        <xdr:cNvPr id="93" name="円/楕円 92"/>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67327</xdr:rowOff>
    </xdr:from>
    <xdr:ext cx="762000" cy="259045"/>
    <xdr:sp macro="" textlink="">
      <xdr:nvSpPr>
        <xdr:cNvPr id="94" name="テキスト ボックス 93"/>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の類似団体と比較すると物件費に係る経常収支比率は依然高い水準にある。今後、人件費削減のための業務委託等により委託料の増加が予想されるが、委託内容を精査し、全体として歳出を削減できるよう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107950</xdr:rowOff>
    </xdr:from>
    <xdr:to>
      <xdr:col>24</xdr:col>
      <xdr:colOff>31750</xdr:colOff>
      <xdr:row>20</xdr:row>
      <xdr:rowOff>12700</xdr:rowOff>
    </xdr:to>
    <xdr:cxnSp macro="">
      <xdr:nvCxnSpPr>
        <xdr:cNvPr id="129" name="直線コネクタ 128"/>
        <xdr:cNvCxnSpPr/>
      </xdr:nvCxnSpPr>
      <xdr:spPr>
        <a:xfrm>
          <a:off x="15671800" y="3365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107950</xdr:rowOff>
    </xdr:from>
    <xdr:to>
      <xdr:col>22</xdr:col>
      <xdr:colOff>565150</xdr:colOff>
      <xdr:row>20</xdr:row>
      <xdr:rowOff>12700</xdr:rowOff>
    </xdr:to>
    <xdr:cxnSp macro="">
      <xdr:nvCxnSpPr>
        <xdr:cNvPr id="132" name="直線コネクタ 131"/>
        <xdr:cNvCxnSpPr/>
      </xdr:nvCxnSpPr>
      <xdr:spPr>
        <a:xfrm flipV="1">
          <a:off x="14782800" y="336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162378</xdr:rowOff>
    </xdr:from>
    <xdr:to>
      <xdr:col>21</xdr:col>
      <xdr:colOff>361950</xdr:colOff>
      <xdr:row>20</xdr:row>
      <xdr:rowOff>12700</xdr:rowOff>
    </xdr:to>
    <xdr:cxnSp macro="">
      <xdr:nvCxnSpPr>
        <xdr:cNvPr id="135" name="直線コネクタ 134"/>
        <xdr:cNvCxnSpPr/>
      </xdr:nvCxnSpPr>
      <xdr:spPr>
        <a:xfrm>
          <a:off x="13893800" y="3419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9978</xdr:rowOff>
    </xdr:from>
    <xdr:to>
      <xdr:col>20</xdr:col>
      <xdr:colOff>158750</xdr:colOff>
      <xdr:row>19</xdr:row>
      <xdr:rowOff>162378</xdr:rowOff>
    </xdr:to>
    <xdr:cxnSp macro="">
      <xdr:nvCxnSpPr>
        <xdr:cNvPr id="138" name="直線コネクタ 137"/>
        <xdr:cNvCxnSpPr/>
      </xdr:nvCxnSpPr>
      <xdr:spPr>
        <a:xfrm>
          <a:off x="13004800" y="32675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48" name="円/楕円 147"/>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49"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50" name="円/楕円 149"/>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51" name="テキスト ボックス 150"/>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133350</xdr:rowOff>
    </xdr:from>
    <xdr:to>
      <xdr:col>21</xdr:col>
      <xdr:colOff>412750</xdr:colOff>
      <xdr:row>20</xdr:row>
      <xdr:rowOff>63500</xdr:rowOff>
    </xdr:to>
    <xdr:sp macro="" textlink="">
      <xdr:nvSpPr>
        <xdr:cNvPr id="152" name="円/楕円 151"/>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48277</xdr:rowOff>
    </xdr:from>
    <xdr:ext cx="762000" cy="259045"/>
    <xdr:sp macro="" textlink="">
      <xdr:nvSpPr>
        <xdr:cNvPr id="153" name="テキスト ボックス 152"/>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111578</xdr:rowOff>
    </xdr:from>
    <xdr:to>
      <xdr:col>20</xdr:col>
      <xdr:colOff>209550</xdr:colOff>
      <xdr:row>20</xdr:row>
      <xdr:rowOff>41728</xdr:rowOff>
    </xdr:to>
    <xdr:sp macro="" textlink="">
      <xdr:nvSpPr>
        <xdr:cNvPr id="154" name="円/楕円 153"/>
        <xdr:cNvSpPr/>
      </xdr:nvSpPr>
      <xdr:spPr>
        <a:xfrm>
          <a:off x="13843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26505</xdr:rowOff>
    </xdr:from>
    <xdr:ext cx="762000" cy="259045"/>
    <xdr:sp macro="" textlink="">
      <xdr:nvSpPr>
        <xdr:cNvPr id="155" name="テキスト ボックス 154"/>
        <xdr:cNvSpPr txBox="1"/>
      </xdr:nvSpPr>
      <xdr:spPr>
        <a:xfrm>
          <a:off x="13512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130629</xdr:rowOff>
    </xdr:from>
    <xdr:to>
      <xdr:col>19</xdr:col>
      <xdr:colOff>6350</xdr:colOff>
      <xdr:row>19</xdr:row>
      <xdr:rowOff>60778</xdr:rowOff>
    </xdr:to>
    <xdr:sp macro="" textlink="">
      <xdr:nvSpPr>
        <xdr:cNvPr id="156" name="円/楕円 155"/>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45555</xdr:rowOff>
    </xdr:from>
    <xdr:ext cx="762000" cy="259045"/>
    <xdr:sp macro="" textlink="">
      <xdr:nvSpPr>
        <xdr:cNvPr id="157" name="テキスト ボックス 156"/>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対し、増加傾向にあるが、他の類似団体に比べると扶助費に係る経常収支比率は低く推移している。児童手当、障害者自立支援給付費、生活保護扶助費のうち医療扶助費・生活扶助費が上位を占めており、児童手当を除いては、前年に比べ増加している。今後も財政の健全化を進めるため資格審査や給付の適正化に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118835</xdr:rowOff>
    </xdr:to>
    <xdr:cxnSp macro="">
      <xdr:nvCxnSpPr>
        <xdr:cNvPr id="192" name="直線コネクタ 191"/>
        <xdr:cNvCxnSpPr/>
      </xdr:nvCxnSpPr>
      <xdr:spPr>
        <a:xfrm>
          <a:off x="3987800" y="94506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20865</xdr:rowOff>
    </xdr:to>
    <xdr:cxnSp macro="">
      <xdr:nvCxnSpPr>
        <xdr:cNvPr id="195" name="直線コネクタ 194"/>
        <xdr:cNvCxnSpPr/>
      </xdr:nvCxnSpPr>
      <xdr:spPr>
        <a:xfrm>
          <a:off x="3098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110672</xdr:rowOff>
    </xdr:to>
    <xdr:cxnSp macro="">
      <xdr:nvCxnSpPr>
        <xdr:cNvPr id="198" name="直線コネクタ 197"/>
        <xdr:cNvCxnSpPr/>
      </xdr:nvCxnSpPr>
      <xdr:spPr>
        <a:xfrm>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54</xdr:row>
      <xdr:rowOff>94343</xdr:rowOff>
    </xdr:to>
    <xdr:cxnSp macro="">
      <xdr:nvCxnSpPr>
        <xdr:cNvPr id="201" name="直線コネクタ 200"/>
        <xdr:cNvCxnSpPr/>
      </xdr:nvCxnSpPr>
      <xdr:spPr>
        <a:xfrm>
          <a:off x="1320800" y="90587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11" name="円/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3" name="円/楕円 212"/>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4" name="テキスト ボックス 213"/>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5" name="円/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7" name="円/楕円 21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8" name="テキスト ボックス 21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19" name="円/楕円 218"/>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32855</xdr:rowOff>
    </xdr:from>
    <xdr:ext cx="762000" cy="259045"/>
    <xdr:sp macro="" textlink="">
      <xdr:nvSpPr>
        <xdr:cNvPr id="220" name="テキスト ボックス 219"/>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への繰出金がその他の主な支出を占めている。主な要因としては、国民健康保険事業特別会計において、低所得者数に応じた財政支援の拡充を行ったことにより、保険者支援分の繰出金が増加したことである。今後も、国民健康保険事業については、給付等の適正化を図り、赤字補てんに係る繰出金が発生しないよう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135165</xdr:rowOff>
    </xdr:from>
    <xdr:to>
      <xdr:col>24</xdr:col>
      <xdr:colOff>31750</xdr:colOff>
      <xdr:row>56</xdr:row>
      <xdr:rowOff>94343</xdr:rowOff>
    </xdr:to>
    <xdr:cxnSp macro="">
      <xdr:nvCxnSpPr>
        <xdr:cNvPr id="255" name="直線コネクタ 254"/>
        <xdr:cNvCxnSpPr/>
      </xdr:nvCxnSpPr>
      <xdr:spPr>
        <a:xfrm>
          <a:off x="15671800" y="95649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110672</xdr:rowOff>
    </xdr:from>
    <xdr:to>
      <xdr:col>22</xdr:col>
      <xdr:colOff>565150</xdr:colOff>
      <xdr:row>55</xdr:row>
      <xdr:rowOff>135165</xdr:rowOff>
    </xdr:to>
    <xdr:cxnSp macro="">
      <xdr:nvCxnSpPr>
        <xdr:cNvPr id="258" name="直線コネクタ 257"/>
        <xdr:cNvCxnSpPr/>
      </xdr:nvCxnSpPr>
      <xdr:spPr>
        <a:xfrm>
          <a:off x="14782800" y="93689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129920</xdr:rowOff>
    </xdr:from>
    <xdr:ext cx="736600" cy="259045"/>
    <xdr:sp macro="" textlink="">
      <xdr:nvSpPr>
        <xdr:cNvPr id="260" name="テキスト ボックス 259"/>
        <xdr:cNvSpPr txBox="1"/>
      </xdr:nvSpPr>
      <xdr:spPr>
        <a:xfrm>
          <a:off x="15290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110672</xdr:rowOff>
    </xdr:from>
    <xdr:to>
      <xdr:col>21</xdr:col>
      <xdr:colOff>361950</xdr:colOff>
      <xdr:row>54</xdr:row>
      <xdr:rowOff>143328</xdr:rowOff>
    </xdr:to>
    <xdr:cxnSp macro="">
      <xdr:nvCxnSpPr>
        <xdr:cNvPr id="261" name="直線コネクタ 260"/>
        <xdr:cNvCxnSpPr/>
      </xdr:nvCxnSpPr>
      <xdr:spPr>
        <a:xfrm flipV="1">
          <a:off x="13893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64605</xdr:rowOff>
    </xdr:from>
    <xdr:ext cx="762000" cy="259045"/>
    <xdr:sp macro="" textlink="">
      <xdr:nvSpPr>
        <xdr:cNvPr id="263" name="テキスト ボックス 262"/>
        <xdr:cNvSpPr txBox="1"/>
      </xdr:nvSpPr>
      <xdr:spPr>
        <a:xfrm>
          <a:off x="14401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143328</xdr:rowOff>
    </xdr:from>
    <xdr:to>
      <xdr:col>20</xdr:col>
      <xdr:colOff>158750</xdr:colOff>
      <xdr:row>55</xdr:row>
      <xdr:rowOff>20865</xdr:rowOff>
    </xdr:to>
    <xdr:cxnSp macro="">
      <xdr:nvCxnSpPr>
        <xdr:cNvPr id="264" name="直線コネクタ 263"/>
        <xdr:cNvCxnSpPr/>
      </xdr:nvCxnSpPr>
      <xdr:spPr>
        <a:xfrm flipV="1">
          <a:off x="13004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170742</xdr:rowOff>
    </xdr:from>
    <xdr:ext cx="762000" cy="259045"/>
    <xdr:sp macro="" textlink="">
      <xdr:nvSpPr>
        <xdr:cNvPr id="268" name="テキスト ボックス 267"/>
        <xdr:cNvSpPr txBox="1"/>
      </xdr:nvSpPr>
      <xdr:spPr>
        <a:xfrm>
          <a:off x="12623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43543</xdr:rowOff>
    </xdr:from>
    <xdr:to>
      <xdr:col>24</xdr:col>
      <xdr:colOff>82550</xdr:colOff>
      <xdr:row>56</xdr:row>
      <xdr:rowOff>145143</xdr:rowOff>
    </xdr:to>
    <xdr:sp macro="" textlink="">
      <xdr:nvSpPr>
        <xdr:cNvPr id="274" name="円/楕円 273"/>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60070</xdr:rowOff>
    </xdr:from>
    <xdr:ext cx="762000" cy="259045"/>
    <xdr:sp macro="" textlink="">
      <xdr:nvSpPr>
        <xdr:cNvPr id="275" name="その他該当値テキスト"/>
        <xdr:cNvSpPr txBox="1"/>
      </xdr:nvSpPr>
      <xdr:spPr>
        <a:xfrm>
          <a:off x="16598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84365</xdr:rowOff>
    </xdr:from>
    <xdr:to>
      <xdr:col>22</xdr:col>
      <xdr:colOff>615950</xdr:colOff>
      <xdr:row>56</xdr:row>
      <xdr:rowOff>14515</xdr:rowOff>
    </xdr:to>
    <xdr:sp macro="" textlink="">
      <xdr:nvSpPr>
        <xdr:cNvPr id="276" name="円/楕円 275"/>
        <xdr:cNvSpPr/>
      </xdr:nvSpPr>
      <xdr:spPr>
        <a:xfrm>
          <a:off x="15621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24692</xdr:rowOff>
    </xdr:from>
    <xdr:ext cx="736600" cy="259045"/>
    <xdr:sp macro="" textlink="">
      <xdr:nvSpPr>
        <xdr:cNvPr id="277" name="テキスト ボックス 276"/>
        <xdr:cNvSpPr txBox="1"/>
      </xdr:nvSpPr>
      <xdr:spPr>
        <a:xfrm>
          <a:off x="15290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59872</xdr:rowOff>
    </xdr:from>
    <xdr:to>
      <xdr:col>21</xdr:col>
      <xdr:colOff>412750</xdr:colOff>
      <xdr:row>54</xdr:row>
      <xdr:rowOff>161472</xdr:rowOff>
    </xdr:to>
    <xdr:sp macro="" textlink="">
      <xdr:nvSpPr>
        <xdr:cNvPr id="278" name="円/楕円 277"/>
        <xdr:cNvSpPr/>
      </xdr:nvSpPr>
      <xdr:spPr>
        <a:xfrm>
          <a:off x="14732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199</xdr:rowOff>
    </xdr:from>
    <xdr:ext cx="762000" cy="259045"/>
    <xdr:sp macro="" textlink="">
      <xdr:nvSpPr>
        <xdr:cNvPr id="279" name="テキスト ボックス 278"/>
        <xdr:cNvSpPr txBox="1"/>
      </xdr:nvSpPr>
      <xdr:spPr>
        <a:xfrm>
          <a:off x="14401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92528</xdr:rowOff>
    </xdr:from>
    <xdr:to>
      <xdr:col>20</xdr:col>
      <xdr:colOff>209550</xdr:colOff>
      <xdr:row>55</xdr:row>
      <xdr:rowOff>22678</xdr:rowOff>
    </xdr:to>
    <xdr:sp macro="" textlink="">
      <xdr:nvSpPr>
        <xdr:cNvPr id="280" name="円/楕円 279"/>
        <xdr:cNvSpPr/>
      </xdr:nvSpPr>
      <xdr:spPr>
        <a:xfrm>
          <a:off x="13843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32855</xdr:rowOff>
    </xdr:from>
    <xdr:ext cx="762000" cy="259045"/>
    <xdr:sp macro="" textlink="">
      <xdr:nvSpPr>
        <xdr:cNvPr id="281" name="テキスト ボックス 280"/>
        <xdr:cNvSpPr txBox="1"/>
      </xdr:nvSpPr>
      <xdr:spPr>
        <a:xfrm>
          <a:off x="13512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82" name="円/楕円 281"/>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83" name="テキスト ボックス 282"/>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補助金等検討委員会による補助金審査の仕組みにより補助交付金は適正な水準に保たれている。補助費等に係る経常収支比率は</a:t>
          </a:r>
          <a:r>
            <a:rPr kumimoji="1" lang="en-US" altLang="ja-JP" sz="1300">
              <a:latin typeface="ＭＳ Ｐゴシック"/>
            </a:rPr>
            <a:t>5.2</a:t>
          </a:r>
          <a:r>
            <a:rPr kumimoji="1" lang="ja-JP" altLang="en-US" sz="1300">
              <a:latin typeface="ＭＳ Ｐゴシック"/>
            </a:rPr>
            <a:t>％と他の類似団体と比べても低い水準にあり、今後も現在の水準を維持していく。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101600</xdr:rowOff>
    </xdr:from>
    <xdr:to>
      <xdr:col>24</xdr:col>
      <xdr:colOff>31750</xdr:colOff>
      <xdr:row>34</xdr:row>
      <xdr:rowOff>127000</xdr:rowOff>
    </xdr:to>
    <xdr:cxnSp macro="">
      <xdr:nvCxnSpPr>
        <xdr:cNvPr id="316" name="直線コネクタ 315"/>
        <xdr:cNvCxnSpPr/>
      </xdr:nvCxnSpPr>
      <xdr:spPr>
        <a:xfrm flipV="1">
          <a:off x="15671800" y="593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63500</xdr:rowOff>
    </xdr:from>
    <xdr:to>
      <xdr:col>22</xdr:col>
      <xdr:colOff>565150</xdr:colOff>
      <xdr:row>34</xdr:row>
      <xdr:rowOff>127000</xdr:rowOff>
    </xdr:to>
    <xdr:cxnSp macro="">
      <xdr:nvCxnSpPr>
        <xdr:cNvPr id="319" name="直線コネクタ 318"/>
        <xdr:cNvCxnSpPr/>
      </xdr:nvCxnSpPr>
      <xdr:spPr>
        <a:xfrm>
          <a:off x="14782800" y="589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38100</xdr:rowOff>
    </xdr:from>
    <xdr:to>
      <xdr:col>21</xdr:col>
      <xdr:colOff>361950</xdr:colOff>
      <xdr:row>34</xdr:row>
      <xdr:rowOff>63500</xdr:rowOff>
    </xdr:to>
    <xdr:cxnSp macro="">
      <xdr:nvCxnSpPr>
        <xdr:cNvPr id="322" name="直線コネクタ 321"/>
        <xdr:cNvCxnSpPr/>
      </xdr:nvCxnSpPr>
      <xdr:spPr>
        <a:xfrm>
          <a:off x="13893800" y="586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24" name="テキスト ボックス 32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38100</xdr:rowOff>
    </xdr:from>
    <xdr:to>
      <xdr:col>20</xdr:col>
      <xdr:colOff>158750</xdr:colOff>
      <xdr:row>34</xdr:row>
      <xdr:rowOff>88900</xdr:rowOff>
    </xdr:to>
    <xdr:cxnSp macro="">
      <xdr:nvCxnSpPr>
        <xdr:cNvPr id="325" name="直線コネクタ 324"/>
        <xdr:cNvCxnSpPr/>
      </xdr:nvCxnSpPr>
      <xdr:spPr>
        <a:xfrm flipV="1">
          <a:off x="13004800" y="586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9" name="テキスト ボックス 328"/>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50800</xdr:rowOff>
    </xdr:from>
    <xdr:to>
      <xdr:col>24</xdr:col>
      <xdr:colOff>82550</xdr:colOff>
      <xdr:row>34</xdr:row>
      <xdr:rowOff>152400</xdr:rowOff>
    </xdr:to>
    <xdr:sp macro="" textlink="">
      <xdr:nvSpPr>
        <xdr:cNvPr id="335" name="円/楕円 334"/>
        <xdr:cNvSpPr/>
      </xdr:nvSpPr>
      <xdr:spPr>
        <a:xfrm>
          <a:off x="164592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67327</xdr:rowOff>
    </xdr:from>
    <xdr:ext cx="762000" cy="259045"/>
    <xdr:sp macro="" textlink="">
      <xdr:nvSpPr>
        <xdr:cNvPr id="336" name="補助費等該当値テキスト"/>
        <xdr:cNvSpPr txBox="1"/>
      </xdr:nvSpPr>
      <xdr:spPr>
        <a:xfrm>
          <a:off x="165989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7" name="円/楕円 336"/>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8" name="テキスト ボックス 337"/>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12700</xdr:rowOff>
    </xdr:from>
    <xdr:to>
      <xdr:col>21</xdr:col>
      <xdr:colOff>412750</xdr:colOff>
      <xdr:row>34</xdr:row>
      <xdr:rowOff>114300</xdr:rowOff>
    </xdr:to>
    <xdr:sp macro="" textlink="">
      <xdr:nvSpPr>
        <xdr:cNvPr id="339" name="円/楕円 338"/>
        <xdr:cNvSpPr/>
      </xdr:nvSpPr>
      <xdr:spPr>
        <a:xfrm>
          <a:off x="14732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124477</xdr:rowOff>
    </xdr:from>
    <xdr:ext cx="762000" cy="259045"/>
    <xdr:sp macro="" textlink="">
      <xdr:nvSpPr>
        <xdr:cNvPr id="340" name="テキスト ボックス 339"/>
        <xdr:cNvSpPr txBox="1"/>
      </xdr:nvSpPr>
      <xdr:spPr>
        <a:xfrm>
          <a:off x="14401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158750</xdr:rowOff>
    </xdr:from>
    <xdr:to>
      <xdr:col>20</xdr:col>
      <xdr:colOff>209550</xdr:colOff>
      <xdr:row>34</xdr:row>
      <xdr:rowOff>88900</xdr:rowOff>
    </xdr:to>
    <xdr:sp macro="" textlink="">
      <xdr:nvSpPr>
        <xdr:cNvPr id="341" name="円/楕円 340"/>
        <xdr:cNvSpPr/>
      </xdr:nvSpPr>
      <xdr:spPr>
        <a:xfrm>
          <a:off x="13843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99077</xdr:rowOff>
    </xdr:from>
    <xdr:ext cx="762000" cy="259045"/>
    <xdr:sp macro="" textlink="">
      <xdr:nvSpPr>
        <xdr:cNvPr id="342" name="テキスト ボックス 341"/>
        <xdr:cNvSpPr txBox="1"/>
      </xdr:nvSpPr>
      <xdr:spPr>
        <a:xfrm>
          <a:off x="13512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43" name="円/楕円 342"/>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44" name="テキスト ボックス 343"/>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適切な事業の選択・実施により、公債費に係る経常収支比率は</a:t>
          </a:r>
          <a:r>
            <a:rPr kumimoji="1" lang="en-US" altLang="ja-JP" sz="1300">
              <a:latin typeface="ＭＳ Ｐゴシック"/>
            </a:rPr>
            <a:t>12.0</a:t>
          </a:r>
          <a:r>
            <a:rPr kumimoji="1" lang="ja-JP" altLang="en-US" sz="1300">
              <a:latin typeface="ＭＳ Ｐゴシック"/>
            </a:rPr>
            <a:t>％と類似団体の平均を下回っている。財政規模に見合った計画的な借入れを行うことにより引き続き低い水準を維持していく。</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154432</xdr:rowOff>
    </xdr:to>
    <xdr:cxnSp macro="">
      <xdr:nvCxnSpPr>
        <xdr:cNvPr id="374" name="直線コネクタ 373"/>
        <xdr:cNvCxnSpPr/>
      </xdr:nvCxnSpPr>
      <xdr:spPr>
        <a:xfrm flipV="1">
          <a:off x="3987800" y="131343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136144</xdr:rowOff>
    </xdr:from>
    <xdr:to>
      <xdr:col>5</xdr:col>
      <xdr:colOff>549275</xdr:colOff>
      <xdr:row>76</xdr:row>
      <xdr:rowOff>154432</xdr:rowOff>
    </xdr:to>
    <xdr:cxnSp macro="">
      <xdr:nvCxnSpPr>
        <xdr:cNvPr id="377" name="直線コネクタ 376"/>
        <xdr:cNvCxnSpPr/>
      </xdr:nvCxnSpPr>
      <xdr:spPr>
        <a:xfrm>
          <a:off x="3098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136144</xdr:rowOff>
    </xdr:to>
    <xdr:cxnSp macro="">
      <xdr:nvCxnSpPr>
        <xdr:cNvPr id="380" name="直線コネクタ 379"/>
        <xdr:cNvCxnSpPr/>
      </xdr:nvCxnSpPr>
      <xdr:spPr>
        <a:xfrm>
          <a:off x="2209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76</xdr:row>
      <xdr:rowOff>136144</xdr:rowOff>
    </xdr:to>
    <xdr:cxnSp macro="">
      <xdr:nvCxnSpPr>
        <xdr:cNvPr id="383" name="直線コネクタ 382"/>
        <xdr:cNvCxnSpPr/>
      </xdr:nvCxnSpPr>
      <xdr:spPr>
        <a:xfrm flipV="1">
          <a:off x="1320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93" name="円/楕円 392"/>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94"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95" name="円/楕円 394"/>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96" name="テキスト ボックス 395"/>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97" name="円/楕円 396"/>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98" name="テキスト ボックス 397"/>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99" name="円/楕円 398"/>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400" name="テキスト ボックス 399"/>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85344</xdr:rowOff>
    </xdr:from>
    <xdr:to>
      <xdr:col>1</xdr:col>
      <xdr:colOff>676275</xdr:colOff>
      <xdr:row>77</xdr:row>
      <xdr:rowOff>15494</xdr:rowOff>
    </xdr:to>
    <xdr:sp macro="" textlink="">
      <xdr:nvSpPr>
        <xdr:cNvPr id="401" name="円/楕円 400"/>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25671</xdr:rowOff>
    </xdr:from>
    <xdr:ext cx="762000" cy="259045"/>
    <xdr:sp macro="" textlink="">
      <xdr:nvSpPr>
        <xdr:cNvPr id="402" name="テキスト ボックス 401"/>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経常収支比率から見ると、人件費や物件費の占める割合が高い。支出額から見ると、扶助費や経常的繰出金が増額となっている。今後も経常収支比率の改善に向けて計画的に経常的な歳出総額を削減するとともに、今まで以上に歳入の確保を図ることにより財務体質の改善を進め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28702</xdr:rowOff>
    </xdr:from>
    <xdr:to>
      <xdr:col>24</xdr:col>
      <xdr:colOff>31750</xdr:colOff>
      <xdr:row>79</xdr:row>
      <xdr:rowOff>60706</xdr:rowOff>
    </xdr:to>
    <xdr:cxnSp macro="">
      <xdr:nvCxnSpPr>
        <xdr:cNvPr id="433" name="直線コネクタ 432"/>
        <xdr:cNvCxnSpPr/>
      </xdr:nvCxnSpPr>
      <xdr:spPr>
        <a:xfrm>
          <a:off x="15671800" y="135732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136144</xdr:rowOff>
    </xdr:from>
    <xdr:to>
      <xdr:col>22</xdr:col>
      <xdr:colOff>565150</xdr:colOff>
      <xdr:row>79</xdr:row>
      <xdr:rowOff>28702</xdr:rowOff>
    </xdr:to>
    <xdr:cxnSp macro="">
      <xdr:nvCxnSpPr>
        <xdr:cNvPr id="436" name="直線コネクタ 435"/>
        <xdr:cNvCxnSpPr/>
      </xdr:nvCxnSpPr>
      <xdr:spPr>
        <a:xfrm>
          <a:off x="14782800" y="135092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136144</xdr:rowOff>
    </xdr:from>
    <xdr:to>
      <xdr:col>21</xdr:col>
      <xdr:colOff>361950</xdr:colOff>
      <xdr:row>78</xdr:row>
      <xdr:rowOff>145287</xdr:rowOff>
    </xdr:to>
    <xdr:cxnSp macro="">
      <xdr:nvCxnSpPr>
        <xdr:cNvPr id="439" name="直線コネクタ 438"/>
        <xdr:cNvCxnSpPr/>
      </xdr:nvCxnSpPr>
      <xdr:spPr>
        <a:xfrm flipV="1">
          <a:off x="13893800" y="135092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58420</xdr:rowOff>
    </xdr:from>
    <xdr:to>
      <xdr:col>20</xdr:col>
      <xdr:colOff>158750</xdr:colOff>
      <xdr:row>78</xdr:row>
      <xdr:rowOff>145287</xdr:rowOff>
    </xdr:to>
    <xdr:cxnSp macro="">
      <xdr:nvCxnSpPr>
        <xdr:cNvPr id="442" name="直線コネクタ 441"/>
        <xdr:cNvCxnSpPr/>
      </xdr:nvCxnSpPr>
      <xdr:spPr>
        <a:xfrm>
          <a:off x="13004800" y="134315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9906</xdr:rowOff>
    </xdr:from>
    <xdr:to>
      <xdr:col>24</xdr:col>
      <xdr:colOff>82550</xdr:colOff>
      <xdr:row>79</xdr:row>
      <xdr:rowOff>111506</xdr:rowOff>
    </xdr:to>
    <xdr:sp macro="" textlink="">
      <xdr:nvSpPr>
        <xdr:cNvPr id="452" name="円/楕円 451"/>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153433</xdr:rowOff>
    </xdr:from>
    <xdr:ext cx="762000" cy="259045"/>
    <xdr:sp macro="" textlink="">
      <xdr:nvSpPr>
        <xdr:cNvPr id="453"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149352</xdr:rowOff>
    </xdr:from>
    <xdr:to>
      <xdr:col>22</xdr:col>
      <xdr:colOff>615950</xdr:colOff>
      <xdr:row>79</xdr:row>
      <xdr:rowOff>79502</xdr:rowOff>
    </xdr:to>
    <xdr:sp macro="" textlink="">
      <xdr:nvSpPr>
        <xdr:cNvPr id="454" name="円/楕円 453"/>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64279</xdr:rowOff>
    </xdr:from>
    <xdr:ext cx="736600" cy="259045"/>
    <xdr:sp macro="" textlink="">
      <xdr:nvSpPr>
        <xdr:cNvPr id="455" name="テキスト ボックス 454"/>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85344</xdr:rowOff>
    </xdr:from>
    <xdr:to>
      <xdr:col>21</xdr:col>
      <xdr:colOff>412750</xdr:colOff>
      <xdr:row>79</xdr:row>
      <xdr:rowOff>15494</xdr:rowOff>
    </xdr:to>
    <xdr:sp macro="" textlink="">
      <xdr:nvSpPr>
        <xdr:cNvPr id="456" name="円/楕円 455"/>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271</xdr:rowOff>
    </xdr:from>
    <xdr:ext cx="762000" cy="259045"/>
    <xdr:sp macro="" textlink="">
      <xdr:nvSpPr>
        <xdr:cNvPr id="457" name="テキスト ボックス 456"/>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94487</xdr:rowOff>
    </xdr:from>
    <xdr:to>
      <xdr:col>20</xdr:col>
      <xdr:colOff>209550</xdr:colOff>
      <xdr:row>79</xdr:row>
      <xdr:rowOff>24637</xdr:rowOff>
    </xdr:to>
    <xdr:sp macro="" textlink="">
      <xdr:nvSpPr>
        <xdr:cNvPr id="458" name="円/楕円 457"/>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9414</xdr:rowOff>
    </xdr:from>
    <xdr:ext cx="762000" cy="259045"/>
    <xdr:sp macro="" textlink="">
      <xdr:nvSpPr>
        <xdr:cNvPr id="459" name="テキスト ボックス 458"/>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60" name="円/楕円 459"/>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61" name="テキスト ボックス 46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千葉県我孫子市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26296</xdr:rowOff>
    </xdr:from>
    <xdr:to>
      <xdr:col>4</xdr:col>
      <xdr:colOff>1117600</xdr:colOff>
      <xdr:row>16</xdr:row>
      <xdr:rowOff>62448</xdr:rowOff>
    </xdr:to>
    <xdr:cxnSp macro="">
      <xdr:nvCxnSpPr>
        <xdr:cNvPr id="52" name="直線コネクタ 51"/>
        <xdr:cNvCxnSpPr/>
      </xdr:nvCxnSpPr>
      <xdr:spPr bwMode="auto">
        <a:xfrm flipV="1">
          <a:off x="5003800" y="2817121"/>
          <a:ext cx="6477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11073</xdr:rowOff>
    </xdr:from>
    <xdr:ext cx="762000" cy="259045"/>
    <xdr:sp macro="" textlink="">
      <xdr:nvSpPr>
        <xdr:cNvPr id="53" name="人口1人当たり決算額の推移平均値テキスト130"/>
        <xdr:cNvSpPr txBox="1"/>
      </xdr:nvSpPr>
      <xdr:spPr>
        <a:xfrm>
          <a:off x="5740400" y="2801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62448</xdr:rowOff>
    </xdr:from>
    <xdr:to>
      <xdr:col>4</xdr:col>
      <xdr:colOff>469900</xdr:colOff>
      <xdr:row>16</xdr:row>
      <xdr:rowOff>103628</xdr:rowOff>
    </xdr:to>
    <xdr:cxnSp macro="">
      <xdr:nvCxnSpPr>
        <xdr:cNvPr id="55" name="直線コネクタ 54"/>
        <xdr:cNvCxnSpPr/>
      </xdr:nvCxnSpPr>
      <xdr:spPr bwMode="auto">
        <a:xfrm flipV="1">
          <a:off x="4305300" y="2853273"/>
          <a:ext cx="698500" cy="41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88182</xdr:rowOff>
    </xdr:from>
    <xdr:to>
      <xdr:col>3</xdr:col>
      <xdr:colOff>904875</xdr:colOff>
      <xdr:row>16</xdr:row>
      <xdr:rowOff>103628</xdr:rowOff>
    </xdr:to>
    <xdr:cxnSp macro="">
      <xdr:nvCxnSpPr>
        <xdr:cNvPr id="58" name="直線コネクタ 57"/>
        <xdr:cNvCxnSpPr/>
      </xdr:nvCxnSpPr>
      <xdr:spPr bwMode="auto">
        <a:xfrm>
          <a:off x="3606800" y="2879007"/>
          <a:ext cx="698500" cy="1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45760</xdr:rowOff>
    </xdr:from>
    <xdr:to>
      <xdr:col>3</xdr:col>
      <xdr:colOff>206375</xdr:colOff>
      <xdr:row>16</xdr:row>
      <xdr:rowOff>88182</xdr:rowOff>
    </xdr:to>
    <xdr:cxnSp macro="">
      <xdr:nvCxnSpPr>
        <xdr:cNvPr id="61" name="直線コネクタ 60"/>
        <xdr:cNvCxnSpPr/>
      </xdr:nvCxnSpPr>
      <xdr:spPr bwMode="auto">
        <a:xfrm>
          <a:off x="2908300" y="2836585"/>
          <a:ext cx="698500" cy="4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146946</xdr:rowOff>
    </xdr:from>
    <xdr:to>
      <xdr:col>5</xdr:col>
      <xdr:colOff>34925</xdr:colOff>
      <xdr:row>16</xdr:row>
      <xdr:rowOff>77096</xdr:rowOff>
    </xdr:to>
    <xdr:sp macro="" textlink="">
      <xdr:nvSpPr>
        <xdr:cNvPr id="71" name="円/楕円 70"/>
        <xdr:cNvSpPr/>
      </xdr:nvSpPr>
      <xdr:spPr bwMode="auto">
        <a:xfrm>
          <a:off x="5600700" y="276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163473</xdr:rowOff>
    </xdr:from>
    <xdr:ext cx="762000" cy="259045"/>
    <xdr:sp macro="" textlink="">
      <xdr:nvSpPr>
        <xdr:cNvPr id="72" name="人口1人当たり決算額の推移該当値テキスト130"/>
        <xdr:cNvSpPr txBox="1"/>
      </xdr:nvSpPr>
      <xdr:spPr>
        <a:xfrm>
          <a:off x="5740400" y="261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64,292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11648</xdr:rowOff>
    </xdr:from>
    <xdr:to>
      <xdr:col>4</xdr:col>
      <xdr:colOff>520700</xdr:colOff>
      <xdr:row>16</xdr:row>
      <xdr:rowOff>113248</xdr:rowOff>
    </xdr:to>
    <xdr:sp macro="" textlink="">
      <xdr:nvSpPr>
        <xdr:cNvPr id="73" name="円/楕円 72"/>
        <xdr:cNvSpPr/>
      </xdr:nvSpPr>
      <xdr:spPr bwMode="auto">
        <a:xfrm>
          <a:off x="4953000" y="280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98025</xdr:rowOff>
    </xdr:from>
    <xdr:ext cx="736600" cy="259045"/>
    <xdr:sp macro="" textlink="">
      <xdr:nvSpPr>
        <xdr:cNvPr id="74" name="テキスト ボックス 73"/>
        <xdr:cNvSpPr txBox="1"/>
      </xdr:nvSpPr>
      <xdr:spPr>
        <a:xfrm>
          <a:off x="4622800" y="2888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63,185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52828</xdr:rowOff>
    </xdr:from>
    <xdr:to>
      <xdr:col>3</xdr:col>
      <xdr:colOff>955675</xdr:colOff>
      <xdr:row>16</xdr:row>
      <xdr:rowOff>154428</xdr:rowOff>
    </xdr:to>
    <xdr:sp macro="" textlink="">
      <xdr:nvSpPr>
        <xdr:cNvPr id="75" name="円/楕円 74"/>
        <xdr:cNvSpPr/>
      </xdr:nvSpPr>
      <xdr:spPr bwMode="auto">
        <a:xfrm>
          <a:off x="4254500" y="284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139205</xdr:rowOff>
    </xdr:from>
    <xdr:ext cx="762000" cy="259045"/>
    <xdr:sp macro="" textlink="">
      <xdr:nvSpPr>
        <xdr:cNvPr id="76" name="テキスト ボックス 75"/>
        <xdr:cNvSpPr txBox="1"/>
      </xdr:nvSpPr>
      <xdr:spPr>
        <a:xfrm>
          <a:off x="3924300" y="293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61,924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37382</xdr:rowOff>
    </xdr:from>
    <xdr:to>
      <xdr:col>3</xdr:col>
      <xdr:colOff>257175</xdr:colOff>
      <xdr:row>16</xdr:row>
      <xdr:rowOff>138982</xdr:rowOff>
    </xdr:to>
    <xdr:sp macro="" textlink="">
      <xdr:nvSpPr>
        <xdr:cNvPr id="77" name="円/楕円 76"/>
        <xdr:cNvSpPr/>
      </xdr:nvSpPr>
      <xdr:spPr bwMode="auto">
        <a:xfrm>
          <a:off x="3556000" y="282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123759</xdr:rowOff>
    </xdr:from>
    <xdr:ext cx="762000" cy="259045"/>
    <xdr:sp macro="" textlink="">
      <xdr:nvSpPr>
        <xdr:cNvPr id="78" name="テキスト ボックス 77"/>
        <xdr:cNvSpPr txBox="1"/>
      </xdr:nvSpPr>
      <xdr:spPr>
        <a:xfrm>
          <a:off x="3225800" y="291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62,397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166410</xdr:rowOff>
    </xdr:from>
    <xdr:to>
      <xdr:col>2</xdr:col>
      <xdr:colOff>692150</xdr:colOff>
      <xdr:row>16</xdr:row>
      <xdr:rowOff>96560</xdr:rowOff>
    </xdr:to>
    <xdr:sp macro="" textlink="">
      <xdr:nvSpPr>
        <xdr:cNvPr id="79" name="円/楕円 78"/>
        <xdr:cNvSpPr/>
      </xdr:nvSpPr>
      <xdr:spPr bwMode="auto">
        <a:xfrm>
          <a:off x="2857500" y="278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81337</xdr:rowOff>
    </xdr:from>
    <xdr:ext cx="762000" cy="259045"/>
    <xdr:sp macro="" textlink="">
      <xdr:nvSpPr>
        <xdr:cNvPr id="80" name="テキスト ボックス 79"/>
        <xdr:cNvSpPr txBox="1"/>
      </xdr:nvSpPr>
      <xdr:spPr>
        <a:xfrm>
          <a:off x="2527300" y="287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325654</xdr:rowOff>
    </xdr:from>
    <xdr:to>
      <xdr:col>4</xdr:col>
      <xdr:colOff>1117600</xdr:colOff>
      <xdr:row>38</xdr:row>
      <xdr:rowOff>39027</xdr:rowOff>
    </xdr:to>
    <xdr:cxnSp macro="">
      <xdr:nvCxnSpPr>
        <xdr:cNvPr id="114" name="直線コネクタ 113"/>
        <xdr:cNvCxnSpPr/>
      </xdr:nvCxnSpPr>
      <xdr:spPr bwMode="auto">
        <a:xfrm flipV="1">
          <a:off x="5003800" y="7450354"/>
          <a:ext cx="647700" cy="56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297421</xdr:rowOff>
    </xdr:from>
    <xdr:to>
      <xdr:col>4</xdr:col>
      <xdr:colOff>469900</xdr:colOff>
      <xdr:row>38</xdr:row>
      <xdr:rowOff>39027</xdr:rowOff>
    </xdr:to>
    <xdr:cxnSp macro="">
      <xdr:nvCxnSpPr>
        <xdr:cNvPr id="117" name="直線コネクタ 116"/>
        <xdr:cNvCxnSpPr/>
      </xdr:nvCxnSpPr>
      <xdr:spPr bwMode="auto">
        <a:xfrm>
          <a:off x="4305300" y="7422121"/>
          <a:ext cx="698500" cy="84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297421</xdr:rowOff>
    </xdr:from>
    <xdr:to>
      <xdr:col>3</xdr:col>
      <xdr:colOff>904875</xdr:colOff>
      <xdr:row>37</xdr:row>
      <xdr:rowOff>342150</xdr:rowOff>
    </xdr:to>
    <xdr:cxnSp macro="">
      <xdr:nvCxnSpPr>
        <xdr:cNvPr id="120" name="直線コネクタ 119"/>
        <xdr:cNvCxnSpPr/>
      </xdr:nvCxnSpPr>
      <xdr:spPr bwMode="auto">
        <a:xfrm flipV="1">
          <a:off x="3606800" y="7422121"/>
          <a:ext cx="698500" cy="4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255740</xdr:rowOff>
    </xdr:from>
    <xdr:to>
      <xdr:col>3</xdr:col>
      <xdr:colOff>206375</xdr:colOff>
      <xdr:row>37</xdr:row>
      <xdr:rowOff>342150</xdr:rowOff>
    </xdr:to>
    <xdr:cxnSp macro="">
      <xdr:nvCxnSpPr>
        <xdr:cNvPr id="123" name="直線コネクタ 122"/>
        <xdr:cNvCxnSpPr/>
      </xdr:nvCxnSpPr>
      <xdr:spPr bwMode="auto">
        <a:xfrm>
          <a:off x="2908300" y="7380440"/>
          <a:ext cx="698500" cy="86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274854</xdr:rowOff>
    </xdr:from>
    <xdr:to>
      <xdr:col>5</xdr:col>
      <xdr:colOff>34925</xdr:colOff>
      <xdr:row>38</xdr:row>
      <xdr:rowOff>33554</xdr:rowOff>
    </xdr:to>
    <xdr:sp macro="" textlink="">
      <xdr:nvSpPr>
        <xdr:cNvPr id="133" name="円/楕円 132"/>
        <xdr:cNvSpPr/>
      </xdr:nvSpPr>
      <xdr:spPr bwMode="auto">
        <a:xfrm>
          <a:off x="5600700" y="739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246931</xdr:rowOff>
    </xdr:from>
    <xdr:ext cx="762000" cy="259045"/>
    <xdr:sp macro="" textlink="">
      <xdr:nvSpPr>
        <xdr:cNvPr id="134" name="人口1人当たり決算額の推移該当値テキスト445"/>
        <xdr:cNvSpPr txBox="1"/>
      </xdr:nvSpPr>
      <xdr:spPr>
        <a:xfrm>
          <a:off x="5740400" y="737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331127</xdr:rowOff>
    </xdr:from>
    <xdr:to>
      <xdr:col>4</xdr:col>
      <xdr:colOff>520700</xdr:colOff>
      <xdr:row>38</xdr:row>
      <xdr:rowOff>89827</xdr:rowOff>
    </xdr:to>
    <xdr:sp macro="" textlink="">
      <xdr:nvSpPr>
        <xdr:cNvPr id="135" name="円/楕円 134"/>
        <xdr:cNvSpPr/>
      </xdr:nvSpPr>
      <xdr:spPr bwMode="auto">
        <a:xfrm>
          <a:off x="4953000" y="745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74604</xdr:rowOff>
    </xdr:from>
    <xdr:ext cx="736600" cy="259045"/>
    <xdr:sp macro="" textlink="">
      <xdr:nvSpPr>
        <xdr:cNvPr id="136" name="テキスト ボックス 135"/>
        <xdr:cNvSpPr txBox="1"/>
      </xdr:nvSpPr>
      <xdr:spPr>
        <a:xfrm>
          <a:off x="4622800" y="754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246621</xdr:rowOff>
    </xdr:from>
    <xdr:to>
      <xdr:col>3</xdr:col>
      <xdr:colOff>955675</xdr:colOff>
      <xdr:row>38</xdr:row>
      <xdr:rowOff>5321</xdr:rowOff>
    </xdr:to>
    <xdr:sp macro="" textlink="">
      <xdr:nvSpPr>
        <xdr:cNvPr id="137" name="円/楕円 136"/>
        <xdr:cNvSpPr/>
      </xdr:nvSpPr>
      <xdr:spPr bwMode="auto">
        <a:xfrm>
          <a:off x="4254500" y="7371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332998</xdr:rowOff>
    </xdr:from>
    <xdr:ext cx="762000" cy="259045"/>
    <xdr:sp macro="" textlink="">
      <xdr:nvSpPr>
        <xdr:cNvPr id="138" name="テキスト ボックス 137"/>
        <xdr:cNvSpPr txBox="1"/>
      </xdr:nvSpPr>
      <xdr:spPr>
        <a:xfrm>
          <a:off x="3924300" y="745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291350</xdr:rowOff>
    </xdr:from>
    <xdr:to>
      <xdr:col>3</xdr:col>
      <xdr:colOff>257175</xdr:colOff>
      <xdr:row>38</xdr:row>
      <xdr:rowOff>50050</xdr:rowOff>
    </xdr:to>
    <xdr:sp macro="" textlink="">
      <xdr:nvSpPr>
        <xdr:cNvPr id="139" name="円/楕円 138"/>
        <xdr:cNvSpPr/>
      </xdr:nvSpPr>
      <xdr:spPr bwMode="auto">
        <a:xfrm>
          <a:off x="3556000" y="741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34827</xdr:rowOff>
    </xdr:from>
    <xdr:ext cx="762000" cy="259045"/>
    <xdr:sp macro="" textlink="">
      <xdr:nvSpPr>
        <xdr:cNvPr id="140" name="テキスト ボックス 139"/>
        <xdr:cNvSpPr txBox="1"/>
      </xdr:nvSpPr>
      <xdr:spPr>
        <a:xfrm>
          <a:off x="3225800" y="75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204940</xdr:rowOff>
    </xdr:from>
    <xdr:to>
      <xdr:col>2</xdr:col>
      <xdr:colOff>692150</xdr:colOff>
      <xdr:row>37</xdr:row>
      <xdr:rowOff>306540</xdr:rowOff>
    </xdr:to>
    <xdr:sp macro="" textlink="">
      <xdr:nvSpPr>
        <xdr:cNvPr id="141" name="円/楕円 140"/>
        <xdr:cNvSpPr/>
      </xdr:nvSpPr>
      <xdr:spPr bwMode="auto">
        <a:xfrm>
          <a:off x="2857500" y="7329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291317</xdr:rowOff>
    </xdr:from>
    <xdr:ext cx="762000" cy="259045"/>
    <xdr:sp macro="" textlink="">
      <xdr:nvSpPr>
        <xdr:cNvPr id="142" name="テキスト ボックス 141"/>
        <xdr:cNvSpPr txBox="1"/>
      </xdr:nvSpPr>
      <xdr:spPr>
        <a:xfrm>
          <a:off x="2527300" y="741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98683</xdr:rowOff>
    </xdr:from>
    <xdr:to>
      <xdr:col>6</xdr:col>
      <xdr:colOff>511175</xdr:colOff>
      <xdr:row>33</xdr:row>
      <xdr:rowOff>115893</xdr:rowOff>
    </xdr:to>
    <xdr:cxnSp macro="">
      <xdr:nvCxnSpPr>
        <xdr:cNvPr id="63" name="直線コネクタ 62"/>
        <xdr:cNvCxnSpPr/>
      </xdr:nvCxnSpPr>
      <xdr:spPr>
        <a:xfrm flipV="1">
          <a:off x="3797300" y="5756533"/>
          <a:ext cx="8382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98422</xdr:rowOff>
    </xdr:from>
    <xdr:to>
      <xdr:col>5</xdr:col>
      <xdr:colOff>358775</xdr:colOff>
      <xdr:row>33</xdr:row>
      <xdr:rowOff>115893</xdr:rowOff>
    </xdr:to>
    <xdr:cxnSp macro="">
      <xdr:nvCxnSpPr>
        <xdr:cNvPr id="66" name="直線コネクタ 65"/>
        <xdr:cNvCxnSpPr/>
      </xdr:nvCxnSpPr>
      <xdr:spPr>
        <a:xfrm>
          <a:off x="2908300" y="5756272"/>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93588</xdr:rowOff>
    </xdr:from>
    <xdr:to>
      <xdr:col>4</xdr:col>
      <xdr:colOff>155575</xdr:colOff>
      <xdr:row>33</xdr:row>
      <xdr:rowOff>98422</xdr:rowOff>
    </xdr:to>
    <xdr:cxnSp macro="">
      <xdr:nvCxnSpPr>
        <xdr:cNvPr id="69" name="直線コネクタ 68"/>
        <xdr:cNvCxnSpPr/>
      </xdr:nvCxnSpPr>
      <xdr:spPr>
        <a:xfrm>
          <a:off x="2019300" y="5751438"/>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73830</xdr:rowOff>
    </xdr:from>
    <xdr:to>
      <xdr:col>2</xdr:col>
      <xdr:colOff>638175</xdr:colOff>
      <xdr:row>33</xdr:row>
      <xdr:rowOff>93588</xdr:rowOff>
    </xdr:to>
    <xdr:cxnSp macro="">
      <xdr:nvCxnSpPr>
        <xdr:cNvPr id="72" name="直線コネクタ 71"/>
        <xdr:cNvCxnSpPr/>
      </xdr:nvCxnSpPr>
      <xdr:spPr>
        <a:xfrm>
          <a:off x="1130300" y="5731680"/>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86457</xdr:rowOff>
    </xdr:from>
    <xdr:ext cx="534377" cy="259045"/>
    <xdr:sp macro="" textlink="">
      <xdr:nvSpPr>
        <xdr:cNvPr id="76" name="テキスト ボックス 75"/>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47883</xdr:rowOff>
    </xdr:from>
    <xdr:to>
      <xdr:col>6</xdr:col>
      <xdr:colOff>561975</xdr:colOff>
      <xdr:row>33</xdr:row>
      <xdr:rowOff>149483</xdr:rowOff>
    </xdr:to>
    <xdr:sp macro="" textlink="">
      <xdr:nvSpPr>
        <xdr:cNvPr id="82" name="円/楕円 81"/>
        <xdr:cNvSpPr/>
      </xdr:nvSpPr>
      <xdr:spPr>
        <a:xfrm>
          <a:off x="4584700" y="5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70760</xdr:rowOff>
    </xdr:from>
    <xdr:ext cx="534377" cy="259045"/>
    <xdr:sp macro="" textlink="">
      <xdr:nvSpPr>
        <xdr:cNvPr id="83" name="人件費該当値テキスト"/>
        <xdr:cNvSpPr txBox="1"/>
      </xdr:nvSpPr>
      <xdr:spPr>
        <a:xfrm>
          <a:off x="4686300" y="55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61,506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65093</xdr:rowOff>
    </xdr:from>
    <xdr:to>
      <xdr:col>5</xdr:col>
      <xdr:colOff>409575</xdr:colOff>
      <xdr:row>33</xdr:row>
      <xdr:rowOff>166693</xdr:rowOff>
    </xdr:to>
    <xdr:sp macro="" textlink="">
      <xdr:nvSpPr>
        <xdr:cNvPr id="84" name="円/楕円 83"/>
        <xdr:cNvSpPr/>
      </xdr:nvSpPr>
      <xdr:spPr>
        <a:xfrm>
          <a:off x="3746500" y="57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11770</xdr:rowOff>
    </xdr:from>
    <xdr:ext cx="534377" cy="259045"/>
    <xdr:sp macro="" textlink="">
      <xdr:nvSpPr>
        <xdr:cNvPr id="85" name="テキスト ボックス 84"/>
        <xdr:cNvSpPr txBox="1"/>
      </xdr:nvSpPr>
      <xdr:spPr>
        <a:xfrm>
          <a:off x="3530111" y="549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47622</xdr:rowOff>
    </xdr:from>
    <xdr:to>
      <xdr:col>4</xdr:col>
      <xdr:colOff>206375</xdr:colOff>
      <xdr:row>33</xdr:row>
      <xdr:rowOff>149222</xdr:rowOff>
    </xdr:to>
    <xdr:sp macro="" textlink="">
      <xdr:nvSpPr>
        <xdr:cNvPr id="86" name="円/楕円 85"/>
        <xdr:cNvSpPr/>
      </xdr:nvSpPr>
      <xdr:spPr>
        <a:xfrm>
          <a:off x="2857500" y="57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165749</xdr:rowOff>
    </xdr:from>
    <xdr:ext cx="534377" cy="259045"/>
    <xdr:sp macro="" textlink="">
      <xdr:nvSpPr>
        <xdr:cNvPr id="87" name="テキスト ボックス 86"/>
        <xdr:cNvSpPr txBox="1"/>
      </xdr:nvSpPr>
      <xdr:spPr>
        <a:xfrm>
          <a:off x="2641111" y="548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42788</xdr:rowOff>
    </xdr:from>
    <xdr:to>
      <xdr:col>3</xdr:col>
      <xdr:colOff>3175</xdr:colOff>
      <xdr:row>33</xdr:row>
      <xdr:rowOff>144388</xdr:rowOff>
    </xdr:to>
    <xdr:sp macro="" textlink="">
      <xdr:nvSpPr>
        <xdr:cNvPr id="88" name="円/楕円 87"/>
        <xdr:cNvSpPr/>
      </xdr:nvSpPr>
      <xdr:spPr>
        <a:xfrm>
          <a:off x="1968500" y="57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160915</xdr:rowOff>
    </xdr:from>
    <xdr:ext cx="534377" cy="259045"/>
    <xdr:sp macro="" textlink="">
      <xdr:nvSpPr>
        <xdr:cNvPr id="89" name="テキスト ボックス 88"/>
        <xdr:cNvSpPr txBox="1"/>
      </xdr:nvSpPr>
      <xdr:spPr>
        <a:xfrm>
          <a:off x="1752111" y="54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23030</xdr:rowOff>
    </xdr:from>
    <xdr:to>
      <xdr:col>1</xdr:col>
      <xdr:colOff>485775</xdr:colOff>
      <xdr:row>33</xdr:row>
      <xdr:rowOff>124630</xdr:rowOff>
    </xdr:to>
    <xdr:sp macro="" textlink="">
      <xdr:nvSpPr>
        <xdr:cNvPr id="90" name="円/楕円 89"/>
        <xdr:cNvSpPr/>
      </xdr:nvSpPr>
      <xdr:spPr>
        <a:xfrm>
          <a:off x="1079500" y="56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115757</xdr:rowOff>
    </xdr:from>
    <xdr:ext cx="534377" cy="259045"/>
    <xdr:sp macro="" textlink="">
      <xdr:nvSpPr>
        <xdr:cNvPr id="91" name="テキスト ボックス 90"/>
        <xdr:cNvSpPr txBox="1"/>
      </xdr:nvSpPr>
      <xdr:spPr>
        <a:xfrm>
          <a:off x="863111" y="57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142481</xdr:rowOff>
    </xdr:from>
    <xdr:to>
      <xdr:col>6</xdr:col>
      <xdr:colOff>511175</xdr:colOff>
      <xdr:row>55</xdr:row>
      <xdr:rowOff>17780</xdr:rowOff>
    </xdr:to>
    <xdr:cxnSp macro="">
      <xdr:nvCxnSpPr>
        <xdr:cNvPr id="121" name="直線コネクタ 120"/>
        <xdr:cNvCxnSpPr/>
      </xdr:nvCxnSpPr>
      <xdr:spPr>
        <a:xfrm flipV="1">
          <a:off x="3797300" y="9229331"/>
          <a:ext cx="838200" cy="2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17780</xdr:rowOff>
    </xdr:from>
    <xdr:to>
      <xdr:col>5</xdr:col>
      <xdr:colOff>358775</xdr:colOff>
      <xdr:row>55</xdr:row>
      <xdr:rowOff>82779</xdr:rowOff>
    </xdr:to>
    <xdr:cxnSp macro="">
      <xdr:nvCxnSpPr>
        <xdr:cNvPr id="124" name="直線コネクタ 123"/>
        <xdr:cNvCxnSpPr/>
      </xdr:nvCxnSpPr>
      <xdr:spPr>
        <a:xfrm flipV="1">
          <a:off x="2908300" y="9447530"/>
          <a:ext cx="8890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82779</xdr:rowOff>
    </xdr:from>
    <xdr:to>
      <xdr:col>4</xdr:col>
      <xdr:colOff>155575</xdr:colOff>
      <xdr:row>55</xdr:row>
      <xdr:rowOff>97866</xdr:rowOff>
    </xdr:to>
    <xdr:cxnSp macro="">
      <xdr:nvCxnSpPr>
        <xdr:cNvPr id="127" name="直線コネクタ 126"/>
        <xdr:cNvCxnSpPr/>
      </xdr:nvCxnSpPr>
      <xdr:spPr>
        <a:xfrm flipV="1">
          <a:off x="2019300" y="951252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97866</xdr:rowOff>
    </xdr:from>
    <xdr:to>
      <xdr:col>2</xdr:col>
      <xdr:colOff>638175</xdr:colOff>
      <xdr:row>55</xdr:row>
      <xdr:rowOff>140081</xdr:rowOff>
    </xdr:to>
    <xdr:cxnSp macro="">
      <xdr:nvCxnSpPr>
        <xdr:cNvPr id="130" name="直線コネクタ 129"/>
        <xdr:cNvCxnSpPr/>
      </xdr:nvCxnSpPr>
      <xdr:spPr>
        <a:xfrm flipV="1">
          <a:off x="1130300" y="9527616"/>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91681</xdr:rowOff>
    </xdr:from>
    <xdr:to>
      <xdr:col>6</xdr:col>
      <xdr:colOff>561975</xdr:colOff>
      <xdr:row>54</xdr:row>
      <xdr:rowOff>21831</xdr:rowOff>
    </xdr:to>
    <xdr:sp macro="" textlink="">
      <xdr:nvSpPr>
        <xdr:cNvPr id="140" name="円/楕円 139"/>
        <xdr:cNvSpPr/>
      </xdr:nvSpPr>
      <xdr:spPr>
        <a:xfrm>
          <a:off x="4584700" y="91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114558</xdr:rowOff>
    </xdr:from>
    <xdr:ext cx="534377" cy="259045"/>
    <xdr:sp macro="" textlink="">
      <xdr:nvSpPr>
        <xdr:cNvPr id="141" name="物件費該当値テキスト"/>
        <xdr:cNvSpPr txBox="1"/>
      </xdr:nvSpPr>
      <xdr:spPr>
        <a:xfrm>
          <a:off x="4686300" y="90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54,427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138430</xdr:rowOff>
    </xdr:from>
    <xdr:to>
      <xdr:col>5</xdr:col>
      <xdr:colOff>409575</xdr:colOff>
      <xdr:row>55</xdr:row>
      <xdr:rowOff>68580</xdr:rowOff>
    </xdr:to>
    <xdr:sp macro="" textlink="">
      <xdr:nvSpPr>
        <xdr:cNvPr id="142" name="円/楕円 141"/>
        <xdr:cNvSpPr/>
      </xdr:nvSpPr>
      <xdr:spPr>
        <a:xfrm>
          <a:off x="3746500" y="93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59707</xdr:rowOff>
    </xdr:from>
    <xdr:ext cx="534377" cy="259045"/>
    <xdr:sp macro="" textlink="">
      <xdr:nvSpPr>
        <xdr:cNvPr id="143" name="テキスト ボックス 142"/>
        <xdr:cNvSpPr txBox="1"/>
      </xdr:nvSpPr>
      <xdr:spPr>
        <a:xfrm>
          <a:off x="3530111" y="94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31979</xdr:rowOff>
    </xdr:from>
    <xdr:to>
      <xdr:col>4</xdr:col>
      <xdr:colOff>206375</xdr:colOff>
      <xdr:row>55</xdr:row>
      <xdr:rowOff>133579</xdr:rowOff>
    </xdr:to>
    <xdr:sp macro="" textlink="">
      <xdr:nvSpPr>
        <xdr:cNvPr id="144" name="円/楕円 143"/>
        <xdr:cNvSpPr/>
      </xdr:nvSpPr>
      <xdr:spPr>
        <a:xfrm>
          <a:off x="2857500" y="94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124706</xdr:rowOff>
    </xdr:from>
    <xdr:ext cx="534377" cy="259045"/>
    <xdr:sp macro="" textlink="">
      <xdr:nvSpPr>
        <xdr:cNvPr id="145" name="テキスト ボックス 144"/>
        <xdr:cNvSpPr txBox="1"/>
      </xdr:nvSpPr>
      <xdr:spPr>
        <a:xfrm>
          <a:off x="2641111" y="95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47066</xdr:rowOff>
    </xdr:from>
    <xdr:to>
      <xdr:col>3</xdr:col>
      <xdr:colOff>3175</xdr:colOff>
      <xdr:row>55</xdr:row>
      <xdr:rowOff>148666</xdr:rowOff>
    </xdr:to>
    <xdr:sp macro="" textlink="">
      <xdr:nvSpPr>
        <xdr:cNvPr id="146" name="円/楕円 145"/>
        <xdr:cNvSpPr/>
      </xdr:nvSpPr>
      <xdr:spPr>
        <a:xfrm>
          <a:off x="1968500" y="94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139793</xdr:rowOff>
    </xdr:from>
    <xdr:ext cx="534377" cy="259045"/>
    <xdr:sp macro="" textlink="">
      <xdr:nvSpPr>
        <xdr:cNvPr id="147" name="テキスト ボックス 146"/>
        <xdr:cNvSpPr txBox="1"/>
      </xdr:nvSpPr>
      <xdr:spPr>
        <a:xfrm>
          <a:off x="1752111" y="956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89281</xdr:rowOff>
    </xdr:from>
    <xdr:to>
      <xdr:col>1</xdr:col>
      <xdr:colOff>485775</xdr:colOff>
      <xdr:row>56</xdr:row>
      <xdr:rowOff>19431</xdr:rowOff>
    </xdr:to>
    <xdr:sp macro="" textlink="">
      <xdr:nvSpPr>
        <xdr:cNvPr id="148" name="円/楕円 147"/>
        <xdr:cNvSpPr/>
      </xdr:nvSpPr>
      <xdr:spPr>
        <a:xfrm>
          <a:off x="1079500" y="95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10558</xdr:rowOff>
    </xdr:from>
    <xdr:ext cx="534377" cy="259045"/>
    <xdr:sp macro="" textlink="">
      <xdr:nvSpPr>
        <xdr:cNvPr id="149" name="テキスト ボックス 148"/>
        <xdr:cNvSpPr txBox="1"/>
      </xdr:nvSpPr>
      <xdr:spPr>
        <a:xfrm>
          <a:off x="863111" y="96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12664</xdr:rowOff>
    </xdr:from>
    <xdr:to>
      <xdr:col>6</xdr:col>
      <xdr:colOff>511175</xdr:colOff>
      <xdr:row>78</xdr:row>
      <xdr:rowOff>25727</xdr:rowOff>
    </xdr:to>
    <xdr:cxnSp macro="">
      <xdr:nvCxnSpPr>
        <xdr:cNvPr id="180" name="直線コネクタ 179"/>
        <xdr:cNvCxnSpPr/>
      </xdr:nvCxnSpPr>
      <xdr:spPr>
        <a:xfrm>
          <a:off x="3797300" y="1338576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3356</xdr:rowOff>
    </xdr:from>
    <xdr:to>
      <xdr:col>5</xdr:col>
      <xdr:colOff>358775</xdr:colOff>
      <xdr:row>78</xdr:row>
      <xdr:rowOff>12664</xdr:rowOff>
    </xdr:to>
    <xdr:cxnSp macro="">
      <xdr:nvCxnSpPr>
        <xdr:cNvPr id="183" name="直線コネクタ 182"/>
        <xdr:cNvCxnSpPr/>
      </xdr:nvCxnSpPr>
      <xdr:spPr>
        <a:xfrm>
          <a:off x="2908300" y="13376456"/>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3356</xdr:rowOff>
    </xdr:from>
    <xdr:to>
      <xdr:col>4</xdr:col>
      <xdr:colOff>155575</xdr:colOff>
      <xdr:row>78</xdr:row>
      <xdr:rowOff>21971</xdr:rowOff>
    </xdr:to>
    <xdr:cxnSp macro="">
      <xdr:nvCxnSpPr>
        <xdr:cNvPr id="186" name="直線コネクタ 185"/>
        <xdr:cNvCxnSpPr/>
      </xdr:nvCxnSpPr>
      <xdr:spPr>
        <a:xfrm flipV="1">
          <a:off x="2019300" y="13376456"/>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21971</xdr:rowOff>
    </xdr:from>
    <xdr:to>
      <xdr:col>2</xdr:col>
      <xdr:colOff>638175</xdr:colOff>
      <xdr:row>78</xdr:row>
      <xdr:rowOff>35034</xdr:rowOff>
    </xdr:to>
    <xdr:cxnSp macro="">
      <xdr:nvCxnSpPr>
        <xdr:cNvPr id="189" name="直線コネクタ 188"/>
        <xdr:cNvCxnSpPr/>
      </xdr:nvCxnSpPr>
      <xdr:spPr>
        <a:xfrm flipV="1">
          <a:off x="1130300" y="133950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146377</xdr:rowOff>
    </xdr:from>
    <xdr:to>
      <xdr:col>6</xdr:col>
      <xdr:colOff>561975</xdr:colOff>
      <xdr:row>78</xdr:row>
      <xdr:rowOff>76527</xdr:rowOff>
    </xdr:to>
    <xdr:sp macro="" textlink="">
      <xdr:nvSpPr>
        <xdr:cNvPr id="199" name="円/楕円 198"/>
        <xdr:cNvSpPr/>
      </xdr:nvSpPr>
      <xdr:spPr>
        <a:xfrm>
          <a:off x="4584700" y="133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124804</xdr:rowOff>
    </xdr:from>
    <xdr:ext cx="469744" cy="259045"/>
    <xdr:sp macro="" textlink="">
      <xdr:nvSpPr>
        <xdr:cNvPr id="200" name="維持補修費該当値テキスト"/>
        <xdr:cNvSpPr txBox="1"/>
      </xdr:nvSpPr>
      <xdr:spPr>
        <a:xfrm>
          <a:off x="4686300" y="1332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133314</xdr:rowOff>
    </xdr:from>
    <xdr:to>
      <xdr:col>5</xdr:col>
      <xdr:colOff>409575</xdr:colOff>
      <xdr:row>78</xdr:row>
      <xdr:rowOff>63464</xdr:rowOff>
    </xdr:to>
    <xdr:sp macro="" textlink="">
      <xdr:nvSpPr>
        <xdr:cNvPr id="201" name="円/楕円 200"/>
        <xdr:cNvSpPr/>
      </xdr:nvSpPr>
      <xdr:spPr>
        <a:xfrm>
          <a:off x="3746500" y="133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54591</xdr:rowOff>
    </xdr:from>
    <xdr:ext cx="469744" cy="259045"/>
    <xdr:sp macro="" textlink="">
      <xdr:nvSpPr>
        <xdr:cNvPr id="202" name="テキスト ボックス 201"/>
        <xdr:cNvSpPr txBox="1"/>
      </xdr:nvSpPr>
      <xdr:spPr>
        <a:xfrm>
          <a:off x="3562427"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124006</xdr:rowOff>
    </xdr:from>
    <xdr:to>
      <xdr:col>4</xdr:col>
      <xdr:colOff>206375</xdr:colOff>
      <xdr:row>78</xdr:row>
      <xdr:rowOff>54156</xdr:rowOff>
    </xdr:to>
    <xdr:sp macro="" textlink="">
      <xdr:nvSpPr>
        <xdr:cNvPr id="203" name="円/楕円 202"/>
        <xdr:cNvSpPr/>
      </xdr:nvSpPr>
      <xdr:spPr>
        <a:xfrm>
          <a:off x="2857500" y="1332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45283</xdr:rowOff>
    </xdr:from>
    <xdr:ext cx="469744" cy="259045"/>
    <xdr:sp macro="" textlink="">
      <xdr:nvSpPr>
        <xdr:cNvPr id="204" name="テキスト ボックス 203"/>
        <xdr:cNvSpPr txBox="1"/>
      </xdr:nvSpPr>
      <xdr:spPr>
        <a:xfrm>
          <a:off x="2673427" y="1341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142621</xdr:rowOff>
    </xdr:from>
    <xdr:to>
      <xdr:col>3</xdr:col>
      <xdr:colOff>3175</xdr:colOff>
      <xdr:row>78</xdr:row>
      <xdr:rowOff>72771</xdr:rowOff>
    </xdr:to>
    <xdr:sp macro="" textlink="">
      <xdr:nvSpPr>
        <xdr:cNvPr id="205" name="円/楕円 204"/>
        <xdr:cNvSpPr/>
      </xdr:nvSpPr>
      <xdr:spPr>
        <a:xfrm>
          <a:off x="1968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63898</xdr:rowOff>
    </xdr:from>
    <xdr:ext cx="469744" cy="259045"/>
    <xdr:sp macro="" textlink="">
      <xdr:nvSpPr>
        <xdr:cNvPr id="206" name="テキスト ボックス 205"/>
        <xdr:cNvSpPr txBox="1"/>
      </xdr:nvSpPr>
      <xdr:spPr>
        <a:xfrm>
          <a:off x="1784427" y="1343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155684</xdr:rowOff>
    </xdr:from>
    <xdr:to>
      <xdr:col>1</xdr:col>
      <xdr:colOff>485775</xdr:colOff>
      <xdr:row>78</xdr:row>
      <xdr:rowOff>85834</xdr:rowOff>
    </xdr:to>
    <xdr:sp macro="" textlink="">
      <xdr:nvSpPr>
        <xdr:cNvPr id="207" name="円/楕円 206"/>
        <xdr:cNvSpPr/>
      </xdr:nvSpPr>
      <xdr:spPr>
        <a:xfrm>
          <a:off x="1079500" y="133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76961</xdr:rowOff>
    </xdr:from>
    <xdr:ext cx="469744" cy="259045"/>
    <xdr:sp macro="" textlink="">
      <xdr:nvSpPr>
        <xdr:cNvPr id="208" name="テキスト ボックス 207"/>
        <xdr:cNvSpPr txBox="1"/>
      </xdr:nvSpPr>
      <xdr:spPr>
        <a:xfrm>
          <a:off x="895427" y="1345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49540</xdr:rowOff>
    </xdr:from>
    <xdr:to>
      <xdr:col>6</xdr:col>
      <xdr:colOff>511175</xdr:colOff>
      <xdr:row>98</xdr:row>
      <xdr:rowOff>87229</xdr:rowOff>
    </xdr:to>
    <xdr:cxnSp macro="">
      <xdr:nvCxnSpPr>
        <xdr:cNvPr id="236" name="直線コネクタ 235"/>
        <xdr:cNvCxnSpPr/>
      </xdr:nvCxnSpPr>
      <xdr:spPr>
        <a:xfrm flipV="1">
          <a:off x="3797300" y="16851640"/>
          <a:ext cx="83820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87229</xdr:rowOff>
    </xdr:from>
    <xdr:to>
      <xdr:col>5</xdr:col>
      <xdr:colOff>358775</xdr:colOff>
      <xdr:row>98</xdr:row>
      <xdr:rowOff>161492</xdr:rowOff>
    </xdr:to>
    <xdr:cxnSp macro="">
      <xdr:nvCxnSpPr>
        <xdr:cNvPr id="239" name="直線コネクタ 238"/>
        <xdr:cNvCxnSpPr/>
      </xdr:nvCxnSpPr>
      <xdr:spPr>
        <a:xfrm flipV="1">
          <a:off x="2908300" y="16889329"/>
          <a:ext cx="889000" cy="7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161492</xdr:rowOff>
    </xdr:from>
    <xdr:to>
      <xdr:col>4</xdr:col>
      <xdr:colOff>155575</xdr:colOff>
      <xdr:row>99</xdr:row>
      <xdr:rowOff>23709</xdr:rowOff>
    </xdr:to>
    <xdr:cxnSp macro="">
      <xdr:nvCxnSpPr>
        <xdr:cNvPr id="242" name="直線コネクタ 241"/>
        <xdr:cNvCxnSpPr/>
      </xdr:nvCxnSpPr>
      <xdr:spPr>
        <a:xfrm flipV="1">
          <a:off x="2019300" y="16963592"/>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23709</xdr:rowOff>
    </xdr:from>
    <xdr:to>
      <xdr:col>2</xdr:col>
      <xdr:colOff>638175</xdr:colOff>
      <xdr:row>99</xdr:row>
      <xdr:rowOff>58516</xdr:rowOff>
    </xdr:to>
    <xdr:cxnSp macro="">
      <xdr:nvCxnSpPr>
        <xdr:cNvPr id="245" name="直線コネクタ 244"/>
        <xdr:cNvCxnSpPr/>
      </xdr:nvCxnSpPr>
      <xdr:spPr>
        <a:xfrm flipV="1">
          <a:off x="1130300" y="16997259"/>
          <a:ext cx="889000" cy="3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170190</xdr:rowOff>
    </xdr:from>
    <xdr:to>
      <xdr:col>6</xdr:col>
      <xdr:colOff>561975</xdr:colOff>
      <xdr:row>98</xdr:row>
      <xdr:rowOff>100340</xdr:rowOff>
    </xdr:to>
    <xdr:sp macro="" textlink="">
      <xdr:nvSpPr>
        <xdr:cNvPr id="255" name="円/楕円 254"/>
        <xdr:cNvSpPr/>
      </xdr:nvSpPr>
      <xdr:spPr>
        <a:xfrm>
          <a:off x="4584700" y="168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148617</xdr:rowOff>
    </xdr:from>
    <xdr:ext cx="534377" cy="259045"/>
    <xdr:sp macro="" textlink="">
      <xdr:nvSpPr>
        <xdr:cNvPr id="256" name="扶助費該当値テキスト"/>
        <xdr:cNvSpPr txBox="1"/>
      </xdr:nvSpPr>
      <xdr:spPr>
        <a:xfrm>
          <a:off x="4686300" y="1677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65,916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36429</xdr:rowOff>
    </xdr:from>
    <xdr:to>
      <xdr:col>5</xdr:col>
      <xdr:colOff>409575</xdr:colOff>
      <xdr:row>98</xdr:row>
      <xdr:rowOff>138029</xdr:rowOff>
    </xdr:to>
    <xdr:sp macro="" textlink="">
      <xdr:nvSpPr>
        <xdr:cNvPr id="257" name="円/楕円 256"/>
        <xdr:cNvSpPr/>
      </xdr:nvSpPr>
      <xdr:spPr>
        <a:xfrm>
          <a:off x="3746500" y="168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129156</xdr:rowOff>
    </xdr:from>
    <xdr:ext cx="534377" cy="259045"/>
    <xdr:sp macro="" textlink="">
      <xdr:nvSpPr>
        <xdr:cNvPr id="258" name="テキスト ボックス 257"/>
        <xdr:cNvSpPr txBox="1"/>
      </xdr:nvSpPr>
      <xdr:spPr>
        <a:xfrm>
          <a:off x="3530111" y="1693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110692</xdr:rowOff>
    </xdr:from>
    <xdr:to>
      <xdr:col>4</xdr:col>
      <xdr:colOff>206375</xdr:colOff>
      <xdr:row>99</xdr:row>
      <xdr:rowOff>40842</xdr:rowOff>
    </xdr:to>
    <xdr:sp macro="" textlink="">
      <xdr:nvSpPr>
        <xdr:cNvPr id="259" name="円/楕円 258"/>
        <xdr:cNvSpPr/>
      </xdr:nvSpPr>
      <xdr:spPr>
        <a:xfrm>
          <a:off x="2857500" y="169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31969</xdr:rowOff>
    </xdr:from>
    <xdr:ext cx="534377" cy="259045"/>
    <xdr:sp macro="" textlink="">
      <xdr:nvSpPr>
        <xdr:cNvPr id="260" name="テキスト ボックス 259"/>
        <xdr:cNvSpPr txBox="1"/>
      </xdr:nvSpPr>
      <xdr:spPr>
        <a:xfrm>
          <a:off x="2641111" y="170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144359</xdr:rowOff>
    </xdr:from>
    <xdr:to>
      <xdr:col>3</xdr:col>
      <xdr:colOff>3175</xdr:colOff>
      <xdr:row>99</xdr:row>
      <xdr:rowOff>74509</xdr:rowOff>
    </xdr:to>
    <xdr:sp macro="" textlink="">
      <xdr:nvSpPr>
        <xdr:cNvPr id="261" name="円/楕円 260"/>
        <xdr:cNvSpPr/>
      </xdr:nvSpPr>
      <xdr:spPr>
        <a:xfrm>
          <a:off x="1968500" y="169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65636</xdr:rowOff>
    </xdr:from>
    <xdr:ext cx="534377" cy="259045"/>
    <xdr:sp macro="" textlink="">
      <xdr:nvSpPr>
        <xdr:cNvPr id="262" name="テキスト ボックス 261"/>
        <xdr:cNvSpPr txBox="1"/>
      </xdr:nvSpPr>
      <xdr:spPr>
        <a:xfrm>
          <a:off x="1752111" y="170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7716</xdr:rowOff>
    </xdr:from>
    <xdr:to>
      <xdr:col>1</xdr:col>
      <xdr:colOff>485775</xdr:colOff>
      <xdr:row>99</xdr:row>
      <xdr:rowOff>109316</xdr:rowOff>
    </xdr:to>
    <xdr:sp macro="" textlink="">
      <xdr:nvSpPr>
        <xdr:cNvPr id="263" name="円/楕円 262"/>
        <xdr:cNvSpPr/>
      </xdr:nvSpPr>
      <xdr:spPr>
        <a:xfrm>
          <a:off x="1079500" y="1698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100443</xdr:rowOff>
    </xdr:from>
    <xdr:ext cx="534377" cy="259045"/>
    <xdr:sp macro="" textlink="">
      <xdr:nvSpPr>
        <xdr:cNvPr id="264" name="テキスト ボックス 263"/>
        <xdr:cNvSpPr txBox="1"/>
      </xdr:nvSpPr>
      <xdr:spPr>
        <a:xfrm>
          <a:off x="863111" y="1707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123927</xdr:rowOff>
    </xdr:from>
    <xdr:to>
      <xdr:col>15</xdr:col>
      <xdr:colOff>180975</xdr:colOff>
      <xdr:row>39</xdr:row>
      <xdr:rowOff>16354</xdr:rowOff>
    </xdr:to>
    <xdr:cxnSp macro="">
      <xdr:nvCxnSpPr>
        <xdr:cNvPr id="296" name="直線コネクタ 295"/>
        <xdr:cNvCxnSpPr/>
      </xdr:nvCxnSpPr>
      <xdr:spPr>
        <a:xfrm flipV="1">
          <a:off x="9639300" y="6639027"/>
          <a:ext cx="8382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7896</xdr:rowOff>
    </xdr:from>
    <xdr:to>
      <xdr:col>14</xdr:col>
      <xdr:colOff>28575</xdr:colOff>
      <xdr:row>39</xdr:row>
      <xdr:rowOff>16354</xdr:rowOff>
    </xdr:to>
    <xdr:cxnSp macro="">
      <xdr:nvCxnSpPr>
        <xdr:cNvPr id="299" name="直線コネクタ 298"/>
        <xdr:cNvCxnSpPr/>
      </xdr:nvCxnSpPr>
      <xdr:spPr>
        <a:xfrm>
          <a:off x="8750300" y="669444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7896</xdr:rowOff>
    </xdr:from>
    <xdr:to>
      <xdr:col>12</xdr:col>
      <xdr:colOff>511175</xdr:colOff>
      <xdr:row>39</xdr:row>
      <xdr:rowOff>63543</xdr:rowOff>
    </xdr:to>
    <xdr:cxnSp macro="">
      <xdr:nvCxnSpPr>
        <xdr:cNvPr id="302" name="直線コネクタ 301"/>
        <xdr:cNvCxnSpPr/>
      </xdr:nvCxnSpPr>
      <xdr:spPr>
        <a:xfrm flipV="1">
          <a:off x="7861300" y="6694446"/>
          <a:ext cx="889000" cy="5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42218</xdr:rowOff>
    </xdr:from>
    <xdr:to>
      <xdr:col>11</xdr:col>
      <xdr:colOff>307975</xdr:colOff>
      <xdr:row>39</xdr:row>
      <xdr:rowOff>63543</xdr:rowOff>
    </xdr:to>
    <xdr:cxnSp macro="">
      <xdr:nvCxnSpPr>
        <xdr:cNvPr id="305" name="直線コネクタ 304"/>
        <xdr:cNvCxnSpPr/>
      </xdr:nvCxnSpPr>
      <xdr:spPr>
        <a:xfrm>
          <a:off x="6972300" y="6728768"/>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73127</xdr:rowOff>
    </xdr:from>
    <xdr:to>
      <xdr:col>15</xdr:col>
      <xdr:colOff>231775</xdr:colOff>
      <xdr:row>39</xdr:row>
      <xdr:rowOff>3277</xdr:rowOff>
    </xdr:to>
    <xdr:sp macro="" textlink="">
      <xdr:nvSpPr>
        <xdr:cNvPr id="315" name="円/楕円 314"/>
        <xdr:cNvSpPr/>
      </xdr:nvSpPr>
      <xdr:spPr>
        <a:xfrm>
          <a:off x="10426700" y="6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159504</xdr:rowOff>
    </xdr:from>
    <xdr:ext cx="534377" cy="259045"/>
    <xdr:sp macro="" textlink="">
      <xdr:nvSpPr>
        <xdr:cNvPr id="316" name="補助費等該当値テキスト"/>
        <xdr:cNvSpPr txBox="1"/>
      </xdr:nvSpPr>
      <xdr:spPr>
        <a:xfrm>
          <a:off x="10528300" y="65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137004</xdr:rowOff>
    </xdr:from>
    <xdr:to>
      <xdr:col>14</xdr:col>
      <xdr:colOff>79375</xdr:colOff>
      <xdr:row>39</xdr:row>
      <xdr:rowOff>67154</xdr:rowOff>
    </xdr:to>
    <xdr:sp macro="" textlink="">
      <xdr:nvSpPr>
        <xdr:cNvPr id="317" name="円/楕円 316"/>
        <xdr:cNvSpPr/>
      </xdr:nvSpPr>
      <xdr:spPr>
        <a:xfrm>
          <a:off x="9588500" y="66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58281</xdr:rowOff>
    </xdr:from>
    <xdr:ext cx="534377" cy="259045"/>
    <xdr:sp macro="" textlink="">
      <xdr:nvSpPr>
        <xdr:cNvPr id="318" name="テキスト ボックス 317"/>
        <xdr:cNvSpPr txBox="1"/>
      </xdr:nvSpPr>
      <xdr:spPr>
        <a:xfrm>
          <a:off x="9372111" y="67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128546</xdr:rowOff>
    </xdr:from>
    <xdr:to>
      <xdr:col>12</xdr:col>
      <xdr:colOff>561975</xdr:colOff>
      <xdr:row>39</xdr:row>
      <xdr:rowOff>58696</xdr:rowOff>
    </xdr:to>
    <xdr:sp macro="" textlink="">
      <xdr:nvSpPr>
        <xdr:cNvPr id="319" name="円/楕円 318"/>
        <xdr:cNvSpPr/>
      </xdr:nvSpPr>
      <xdr:spPr>
        <a:xfrm>
          <a:off x="8699500" y="66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49823</xdr:rowOff>
    </xdr:from>
    <xdr:ext cx="534377" cy="259045"/>
    <xdr:sp macro="" textlink="">
      <xdr:nvSpPr>
        <xdr:cNvPr id="320" name="テキスト ボックス 319"/>
        <xdr:cNvSpPr txBox="1"/>
      </xdr:nvSpPr>
      <xdr:spPr>
        <a:xfrm>
          <a:off x="8483111" y="673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12743</xdr:rowOff>
    </xdr:from>
    <xdr:to>
      <xdr:col>11</xdr:col>
      <xdr:colOff>358775</xdr:colOff>
      <xdr:row>39</xdr:row>
      <xdr:rowOff>114343</xdr:rowOff>
    </xdr:to>
    <xdr:sp macro="" textlink="">
      <xdr:nvSpPr>
        <xdr:cNvPr id="321" name="円/楕円 320"/>
        <xdr:cNvSpPr/>
      </xdr:nvSpPr>
      <xdr:spPr>
        <a:xfrm>
          <a:off x="7810500" y="66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105470</xdr:rowOff>
    </xdr:from>
    <xdr:ext cx="534377" cy="259045"/>
    <xdr:sp macro="" textlink="">
      <xdr:nvSpPr>
        <xdr:cNvPr id="322" name="テキスト ボックス 321"/>
        <xdr:cNvSpPr txBox="1"/>
      </xdr:nvSpPr>
      <xdr:spPr>
        <a:xfrm>
          <a:off x="7594111" y="679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162868</xdr:rowOff>
    </xdr:from>
    <xdr:to>
      <xdr:col>10</xdr:col>
      <xdr:colOff>155575</xdr:colOff>
      <xdr:row>39</xdr:row>
      <xdr:rowOff>93018</xdr:rowOff>
    </xdr:to>
    <xdr:sp macro="" textlink="">
      <xdr:nvSpPr>
        <xdr:cNvPr id="323" name="円/楕円 322"/>
        <xdr:cNvSpPr/>
      </xdr:nvSpPr>
      <xdr:spPr>
        <a:xfrm>
          <a:off x="6921500" y="66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84145</xdr:rowOff>
    </xdr:from>
    <xdr:ext cx="534377" cy="259045"/>
    <xdr:sp macro="" textlink="">
      <xdr:nvSpPr>
        <xdr:cNvPr id="324" name="テキスト ボックス 323"/>
        <xdr:cNvSpPr txBox="1"/>
      </xdr:nvSpPr>
      <xdr:spPr>
        <a:xfrm>
          <a:off x="6705111" y="67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1219</xdr:rowOff>
    </xdr:from>
    <xdr:to>
      <xdr:col>15</xdr:col>
      <xdr:colOff>180975</xdr:colOff>
      <xdr:row>57</xdr:row>
      <xdr:rowOff>67970</xdr:rowOff>
    </xdr:to>
    <xdr:cxnSp macro="">
      <xdr:nvCxnSpPr>
        <xdr:cNvPr id="353" name="直線コネクタ 352"/>
        <xdr:cNvCxnSpPr/>
      </xdr:nvCxnSpPr>
      <xdr:spPr>
        <a:xfrm flipV="1">
          <a:off x="9639300" y="9773869"/>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37681</xdr:rowOff>
    </xdr:from>
    <xdr:to>
      <xdr:col>14</xdr:col>
      <xdr:colOff>28575</xdr:colOff>
      <xdr:row>57</xdr:row>
      <xdr:rowOff>67970</xdr:rowOff>
    </xdr:to>
    <xdr:cxnSp macro="">
      <xdr:nvCxnSpPr>
        <xdr:cNvPr id="356" name="直線コネクタ 355"/>
        <xdr:cNvCxnSpPr/>
      </xdr:nvCxnSpPr>
      <xdr:spPr>
        <a:xfrm>
          <a:off x="8750300" y="9810331"/>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37681</xdr:rowOff>
    </xdr:from>
    <xdr:to>
      <xdr:col>12</xdr:col>
      <xdr:colOff>511175</xdr:colOff>
      <xdr:row>57</xdr:row>
      <xdr:rowOff>97486</xdr:rowOff>
    </xdr:to>
    <xdr:cxnSp macro="">
      <xdr:nvCxnSpPr>
        <xdr:cNvPr id="359" name="直線コネクタ 358"/>
        <xdr:cNvCxnSpPr/>
      </xdr:nvCxnSpPr>
      <xdr:spPr>
        <a:xfrm flipV="1">
          <a:off x="7861300" y="9810331"/>
          <a:ext cx="889000" cy="5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89230</xdr:rowOff>
    </xdr:from>
    <xdr:to>
      <xdr:col>11</xdr:col>
      <xdr:colOff>307975</xdr:colOff>
      <xdr:row>57</xdr:row>
      <xdr:rowOff>97486</xdr:rowOff>
    </xdr:to>
    <xdr:cxnSp macro="">
      <xdr:nvCxnSpPr>
        <xdr:cNvPr id="362" name="直線コネクタ 361"/>
        <xdr:cNvCxnSpPr/>
      </xdr:nvCxnSpPr>
      <xdr:spPr>
        <a:xfrm>
          <a:off x="6972300" y="9861880"/>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121869</xdr:rowOff>
    </xdr:from>
    <xdr:to>
      <xdr:col>15</xdr:col>
      <xdr:colOff>231775</xdr:colOff>
      <xdr:row>57</xdr:row>
      <xdr:rowOff>52019</xdr:rowOff>
    </xdr:to>
    <xdr:sp macro="" textlink="">
      <xdr:nvSpPr>
        <xdr:cNvPr id="372" name="円/楕円 371"/>
        <xdr:cNvSpPr/>
      </xdr:nvSpPr>
      <xdr:spPr>
        <a:xfrm>
          <a:off x="10426700" y="97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100296</xdr:rowOff>
    </xdr:from>
    <xdr:ext cx="534377" cy="259045"/>
    <xdr:sp macro="" textlink="">
      <xdr:nvSpPr>
        <xdr:cNvPr id="373" name="普通建設事業費該当値テキスト"/>
        <xdr:cNvSpPr txBox="1"/>
      </xdr:nvSpPr>
      <xdr:spPr>
        <a:xfrm>
          <a:off x="10528300" y="97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30,404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17170</xdr:rowOff>
    </xdr:from>
    <xdr:to>
      <xdr:col>14</xdr:col>
      <xdr:colOff>79375</xdr:colOff>
      <xdr:row>57</xdr:row>
      <xdr:rowOff>118770</xdr:rowOff>
    </xdr:to>
    <xdr:sp macro="" textlink="">
      <xdr:nvSpPr>
        <xdr:cNvPr id="374" name="円/楕円 373"/>
        <xdr:cNvSpPr/>
      </xdr:nvSpPr>
      <xdr:spPr>
        <a:xfrm>
          <a:off x="9588500" y="97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109897</xdr:rowOff>
    </xdr:from>
    <xdr:ext cx="534377" cy="259045"/>
    <xdr:sp macro="" textlink="">
      <xdr:nvSpPr>
        <xdr:cNvPr id="375" name="テキスト ボックス 374"/>
        <xdr:cNvSpPr txBox="1"/>
      </xdr:nvSpPr>
      <xdr:spPr>
        <a:xfrm>
          <a:off x="9372111" y="98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158331</xdr:rowOff>
    </xdr:from>
    <xdr:to>
      <xdr:col>12</xdr:col>
      <xdr:colOff>561975</xdr:colOff>
      <xdr:row>57</xdr:row>
      <xdr:rowOff>88481</xdr:rowOff>
    </xdr:to>
    <xdr:sp macro="" textlink="">
      <xdr:nvSpPr>
        <xdr:cNvPr id="376" name="円/楕円 375"/>
        <xdr:cNvSpPr/>
      </xdr:nvSpPr>
      <xdr:spPr>
        <a:xfrm>
          <a:off x="8699500" y="97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79608</xdr:rowOff>
    </xdr:from>
    <xdr:ext cx="534377" cy="259045"/>
    <xdr:sp macro="" textlink="">
      <xdr:nvSpPr>
        <xdr:cNvPr id="377" name="テキスト ボックス 376"/>
        <xdr:cNvSpPr txBox="1"/>
      </xdr:nvSpPr>
      <xdr:spPr>
        <a:xfrm>
          <a:off x="8483111" y="985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46686</xdr:rowOff>
    </xdr:from>
    <xdr:to>
      <xdr:col>11</xdr:col>
      <xdr:colOff>358775</xdr:colOff>
      <xdr:row>57</xdr:row>
      <xdr:rowOff>148286</xdr:rowOff>
    </xdr:to>
    <xdr:sp macro="" textlink="">
      <xdr:nvSpPr>
        <xdr:cNvPr id="378" name="円/楕円 377"/>
        <xdr:cNvSpPr/>
      </xdr:nvSpPr>
      <xdr:spPr>
        <a:xfrm>
          <a:off x="7810500" y="98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139413</xdr:rowOff>
    </xdr:from>
    <xdr:ext cx="534377" cy="259045"/>
    <xdr:sp macro="" textlink="">
      <xdr:nvSpPr>
        <xdr:cNvPr id="379" name="テキスト ボックス 378"/>
        <xdr:cNvSpPr txBox="1"/>
      </xdr:nvSpPr>
      <xdr:spPr>
        <a:xfrm>
          <a:off x="7594111" y="99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38430</xdr:rowOff>
    </xdr:from>
    <xdr:to>
      <xdr:col>10</xdr:col>
      <xdr:colOff>155575</xdr:colOff>
      <xdr:row>57</xdr:row>
      <xdr:rowOff>140030</xdr:rowOff>
    </xdr:to>
    <xdr:sp macro="" textlink="">
      <xdr:nvSpPr>
        <xdr:cNvPr id="380" name="円/楕円 379"/>
        <xdr:cNvSpPr/>
      </xdr:nvSpPr>
      <xdr:spPr>
        <a:xfrm>
          <a:off x="6921500" y="98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131157</xdr:rowOff>
    </xdr:from>
    <xdr:ext cx="534377" cy="259045"/>
    <xdr:sp macro="" textlink="">
      <xdr:nvSpPr>
        <xdr:cNvPr id="381" name="テキスト ボックス 380"/>
        <xdr:cNvSpPr txBox="1"/>
      </xdr:nvSpPr>
      <xdr:spPr>
        <a:xfrm>
          <a:off x="6705111" y="990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157835</xdr:rowOff>
    </xdr:from>
    <xdr:to>
      <xdr:col>15</xdr:col>
      <xdr:colOff>180975</xdr:colOff>
      <xdr:row>78</xdr:row>
      <xdr:rowOff>128079</xdr:rowOff>
    </xdr:to>
    <xdr:cxnSp macro="">
      <xdr:nvCxnSpPr>
        <xdr:cNvPr id="410" name="直線コネクタ 409"/>
        <xdr:cNvCxnSpPr/>
      </xdr:nvCxnSpPr>
      <xdr:spPr>
        <a:xfrm flipV="1">
          <a:off x="9639300" y="13359485"/>
          <a:ext cx="838200" cy="1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107035</xdr:rowOff>
    </xdr:from>
    <xdr:to>
      <xdr:col>15</xdr:col>
      <xdr:colOff>231775</xdr:colOff>
      <xdr:row>78</xdr:row>
      <xdr:rowOff>37185</xdr:rowOff>
    </xdr:to>
    <xdr:sp macro="" textlink="">
      <xdr:nvSpPr>
        <xdr:cNvPr id="420" name="円/楕円 419"/>
        <xdr:cNvSpPr/>
      </xdr:nvSpPr>
      <xdr:spPr>
        <a:xfrm>
          <a:off x="10426700" y="133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85462</xdr:rowOff>
    </xdr:from>
    <xdr:ext cx="534377" cy="259045"/>
    <xdr:sp macro="" textlink="">
      <xdr:nvSpPr>
        <xdr:cNvPr id="421" name="普通建設事業費 （ うち新規整備　）該当値テキスト"/>
        <xdr:cNvSpPr txBox="1"/>
      </xdr:nvSpPr>
      <xdr:spPr>
        <a:xfrm>
          <a:off x="10528300" y="1328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77279</xdr:rowOff>
    </xdr:from>
    <xdr:to>
      <xdr:col>14</xdr:col>
      <xdr:colOff>79375</xdr:colOff>
      <xdr:row>79</xdr:row>
      <xdr:rowOff>7429</xdr:rowOff>
    </xdr:to>
    <xdr:sp macro="" textlink="">
      <xdr:nvSpPr>
        <xdr:cNvPr id="422" name="円/楕円 421"/>
        <xdr:cNvSpPr/>
      </xdr:nvSpPr>
      <xdr:spPr>
        <a:xfrm>
          <a:off x="9588500" y="134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170006</xdr:rowOff>
    </xdr:from>
    <xdr:ext cx="469744" cy="259045"/>
    <xdr:sp macro="" textlink="">
      <xdr:nvSpPr>
        <xdr:cNvPr id="423" name="テキスト ボックス 422"/>
        <xdr:cNvSpPr txBox="1"/>
      </xdr:nvSpPr>
      <xdr:spPr>
        <a:xfrm>
          <a:off x="9404427" y="1354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135288</xdr:rowOff>
    </xdr:from>
    <xdr:to>
      <xdr:col>15</xdr:col>
      <xdr:colOff>180975</xdr:colOff>
      <xdr:row>97</xdr:row>
      <xdr:rowOff>41494</xdr:rowOff>
    </xdr:to>
    <xdr:cxnSp macro="">
      <xdr:nvCxnSpPr>
        <xdr:cNvPr id="450" name="直線コネクタ 449"/>
        <xdr:cNvCxnSpPr/>
      </xdr:nvCxnSpPr>
      <xdr:spPr>
        <a:xfrm>
          <a:off x="9639300" y="16594488"/>
          <a:ext cx="838200" cy="7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162144</xdr:rowOff>
    </xdr:from>
    <xdr:to>
      <xdr:col>15</xdr:col>
      <xdr:colOff>231775</xdr:colOff>
      <xdr:row>97</xdr:row>
      <xdr:rowOff>92294</xdr:rowOff>
    </xdr:to>
    <xdr:sp macro="" textlink="">
      <xdr:nvSpPr>
        <xdr:cNvPr id="460" name="円/楕円 459"/>
        <xdr:cNvSpPr/>
      </xdr:nvSpPr>
      <xdr:spPr>
        <a:xfrm>
          <a:off x="10426700" y="166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140571</xdr:rowOff>
    </xdr:from>
    <xdr:ext cx="534377" cy="259045"/>
    <xdr:sp macro="" textlink="">
      <xdr:nvSpPr>
        <xdr:cNvPr id="461" name="普通建設事業費 （ うち更新整備　）該当値テキスト"/>
        <xdr:cNvSpPr txBox="1"/>
      </xdr:nvSpPr>
      <xdr:spPr>
        <a:xfrm>
          <a:off x="10528300" y="1659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84488</xdr:rowOff>
    </xdr:from>
    <xdr:to>
      <xdr:col>14</xdr:col>
      <xdr:colOff>79375</xdr:colOff>
      <xdr:row>97</xdr:row>
      <xdr:rowOff>14638</xdr:rowOff>
    </xdr:to>
    <xdr:sp macro="" textlink="">
      <xdr:nvSpPr>
        <xdr:cNvPr id="462" name="円/楕円 461"/>
        <xdr:cNvSpPr/>
      </xdr:nvSpPr>
      <xdr:spPr>
        <a:xfrm>
          <a:off x="9588500" y="165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5765</xdr:rowOff>
    </xdr:from>
    <xdr:ext cx="534377" cy="259045"/>
    <xdr:sp macro="" textlink="">
      <xdr:nvSpPr>
        <xdr:cNvPr id="463" name="テキスト ボックス 462"/>
        <xdr:cNvSpPr txBox="1"/>
      </xdr:nvSpPr>
      <xdr:spPr>
        <a:xfrm>
          <a:off x="9372111" y="166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22733</xdr:rowOff>
    </xdr:from>
    <xdr:to>
      <xdr:col>23</xdr:col>
      <xdr:colOff>517525</xdr:colOff>
      <xdr:row>39</xdr:row>
      <xdr:rowOff>42926</xdr:rowOff>
    </xdr:to>
    <xdr:cxnSp macro="">
      <xdr:nvCxnSpPr>
        <xdr:cNvPr id="492" name="直線コネクタ 491"/>
        <xdr:cNvCxnSpPr/>
      </xdr:nvCxnSpPr>
      <xdr:spPr>
        <a:xfrm>
          <a:off x="15481300" y="6709283"/>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118554</xdr:rowOff>
    </xdr:from>
    <xdr:to>
      <xdr:col>22</xdr:col>
      <xdr:colOff>365125</xdr:colOff>
      <xdr:row>39</xdr:row>
      <xdr:rowOff>22733</xdr:rowOff>
    </xdr:to>
    <xdr:cxnSp macro="">
      <xdr:nvCxnSpPr>
        <xdr:cNvPr id="495" name="直線コネクタ 494"/>
        <xdr:cNvCxnSpPr/>
      </xdr:nvCxnSpPr>
      <xdr:spPr>
        <a:xfrm>
          <a:off x="14592300" y="6462204"/>
          <a:ext cx="889000" cy="24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40449</xdr:rowOff>
    </xdr:from>
    <xdr:to>
      <xdr:col>21</xdr:col>
      <xdr:colOff>161925</xdr:colOff>
      <xdr:row>37</xdr:row>
      <xdr:rowOff>118554</xdr:rowOff>
    </xdr:to>
    <xdr:cxnSp macro="">
      <xdr:nvCxnSpPr>
        <xdr:cNvPr id="498" name="直線コネクタ 497"/>
        <xdr:cNvCxnSpPr/>
      </xdr:nvCxnSpPr>
      <xdr:spPr>
        <a:xfrm>
          <a:off x="13703300" y="6041199"/>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123334</xdr:rowOff>
    </xdr:from>
    <xdr:ext cx="378565" cy="259045"/>
    <xdr:sp macro="" textlink="">
      <xdr:nvSpPr>
        <xdr:cNvPr id="500" name="テキスト ボックス 499"/>
        <xdr:cNvSpPr txBox="1"/>
      </xdr:nvSpPr>
      <xdr:spPr>
        <a:xfrm>
          <a:off x="14403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40449</xdr:rowOff>
    </xdr:from>
    <xdr:to>
      <xdr:col>19</xdr:col>
      <xdr:colOff>644525</xdr:colOff>
      <xdr:row>35</xdr:row>
      <xdr:rowOff>60833</xdr:rowOff>
    </xdr:to>
    <xdr:cxnSp macro="">
      <xdr:nvCxnSpPr>
        <xdr:cNvPr id="501" name="直線コネクタ 500"/>
        <xdr:cNvCxnSpPr/>
      </xdr:nvCxnSpPr>
      <xdr:spPr>
        <a:xfrm flipV="1">
          <a:off x="12814300" y="604119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28084</xdr:rowOff>
    </xdr:from>
    <xdr:ext cx="469744" cy="259045"/>
    <xdr:sp macro="" textlink="">
      <xdr:nvSpPr>
        <xdr:cNvPr id="503" name="テキスト ボックス 502"/>
        <xdr:cNvSpPr txBox="1"/>
      </xdr:nvSpPr>
      <xdr:spPr>
        <a:xfrm>
          <a:off x="13468427" y="654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16273</xdr:rowOff>
    </xdr:from>
    <xdr:ext cx="469744" cy="259045"/>
    <xdr:sp macro="" textlink="">
      <xdr:nvSpPr>
        <xdr:cNvPr id="505" name="テキスト ボックス 504"/>
        <xdr:cNvSpPr txBox="1"/>
      </xdr:nvSpPr>
      <xdr:spPr>
        <a:xfrm>
          <a:off x="12579427"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163576</xdr:rowOff>
    </xdr:from>
    <xdr:to>
      <xdr:col>23</xdr:col>
      <xdr:colOff>568325</xdr:colOff>
      <xdr:row>39</xdr:row>
      <xdr:rowOff>93726</xdr:rowOff>
    </xdr:to>
    <xdr:sp macro="" textlink="">
      <xdr:nvSpPr>
        <xdr:cNvPr id="511" name="円/楕円 510"/>
        <xdr:cNvSpPr/>
      </xdr:nvSpPr>
      <xdr:spPr>
        <a:xfrm>
          <a:off x="16268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78503</xdr:rowOff>
    </xdr:from>
    <xdr:ext cx="249299" cy="259045"/>
    <xdr:sp macro="" textlink="">
      <xdr:nvSpPr>
        <xdr:cNvPr id="512" name="災害復旧事業費該当値テキスト"/>
        <xdr:cNvSpPr txBox="1"/>
      </xdr:nvSpPr>
      <xdr:spPr>
        <a:xfrm>
          <a:off x="16370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143383</xdr:rowOff>
    </xdr:from>
    <xdr:to>
      <xdr:col>22</xdr:col>
      <xdr:colOff>415925</xdr:colOff>
      <xdr:row>39</xdr:row>
      <xdr:rowOff>73533</xdr:rowOff>
    </xdr:to>
    <xdr:sp macro="" textlink="">
      <xdr:nvSpPr>
        <xdr:cNvPr id="513" name="円/楕円 512"/>
        <xdr:cNvSpPr/>
      </xdr:nvSpPr>
      <xdr:spPr>
        <a:xfrm>
          <a:off x="15430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64660</xdr:rowOff>
    </xdr:from>
    <xdr:ext cx="378565" cy="259045"/>
    <xdr:sp macro="" textlink="">
      <xdr:nvSpPr>
        <xdr:cNvPr id="514" name="テキスト ボックス 513"/>
        <xdr:cNvSpPr txBox="1"/>
      </xdr:nvSpPr>
      <xdr:spPr>
        <a:xfrm>
          <a:off x="15292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67754</xdr:rowOff>
    </xdr:from>
    <xdr:to>
      <xdr:col>21</xdr:col>
      <xdr:colOff>212725</xdr:colOff>
      <xdr:row>37</xdr:row>
      <xdr:rowOff>169354</xdr:rowOff>
    </xdr:to>
    <xdr:sp macro="" textlink="">
      <xdr:nvSpPr>
        <xdr:cNvPr id="515" name="円/楕円 514"/>
        <xdr:cNvSpPr/>
      </xdr:nvSpPr>
      <xdr:spPr>
        <a:xfrm>
          <a:off x="14541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14431</xdr:rowOff>
    </xdr:from>
    <xdr:ext cx="469744" cy="259045"/>
    <xdr:sp macro="" textlink="">
      <xdr:nvSpPr>
        <xdr:cNvPr id="516" name="テキスト ボックス 515"/>
        <xdr:cNvSpPr txBox="1"/>
      </xdr:nvSpPr>
      <xdr:spPr>
        <a:xfrm>
          <a:off x="14357427" y="618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161099</xdr:rowOff>
    </xdr:from>
    <xdr:to>
      <xdr:col>20</xdr:col>
      <xdr:colOff>9525</xdr:colOff>
      <xdr:row>35</xdr:row>
      <xdr:rowOff>91249</xdr:rowOff>
    </xdr:to>
    <xdr:sp macro="" textlink="">
      <xdr:nvSpPr>
        <xdr:cNvPr id="517" name="円/楕円 516"/>
        <xdr:cNvSpPr/>
      </xdr:nvSpPr>
      <xdr:spPr>
        <a:xfrm>
          <a:off x="13652500" y="59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33</xdr:row>
      <xdr:rowOff>107776</xdr:rowOff>
    </xdr:from>
    <xdr:ext cx="469744" cy="259045"/>
    <xdr:sp macro="" textlink="">
      <xdr:nvSpPr>
        <xdr:cNvPr id="518" name="テキスト ボックス 517"/>
        <xdr:cNvSpPr txBox="1"/>
      </xdr:nvSpPr>
      <xdr:spPr>
        <a:xfrm>
          <a:off x="13468427" y="576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10033</xdr:rowOff>
    </xdr:from>
    <xdr:to>
      <xdr:col>18</xdr:col>
      <xdr:colOff>492125</xdr:colOff>
      <xdr:row>35</xdr:row>
      <xdr:rowOff>111633</xdr:rowOff>
    </xdr:to>
    <xdr:sp macro="" textlink="">
      <xdr:nvSpPr>
        <xdr:cNvPr id="519" name="円/楕円 518"/>
        <xdr:cNvSpPr/>
      </xdr:nvSpPr>
      <xdr:spPr>
        <a:xfrm>
          <a:off x="12763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128160</xdr:rowOff>
    </xdr:from>
    <xdr:ext cx="469744" cy="259045"/>
    <xdr:sp macro="" textlink="">
      <xdr:nvSpPr>
        <xdr:cNvPr id="520" name="テキスト ボックス 519"/>
        <xdr:cNvSpPr txBox="1"/>
      </xdr:nvSpPr>
      <xdr:spPr>
        <a:xfrm>
          <a:off x="12579427"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68703</xdr:rowOff>
    </xdr:from>
    <xdr:to>
      <xdr:col>23</xdr:col>
      <xdr:colOff>517525</xdr:colOff>
      <xdr:row>77</xdr:row>
      <xdr:rowOff>85082</xdr:rowOff>
    </xdr:to>
    <xdr:cxnSp macro="">
      <xdr:nvCxnSpPr>
        <xdr:cNvPr id="600" name="直線コネクタ 599"/>
        <xdr:cNvCxnSpPr/>
      </xdr:nvCxnSpPr>
      <xdr:spPr>
        <a:xfrm>
          <a:off x="15481300" y="13270353"/>
          <a:ext cx="8382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68703</xdr:rowOff>
    </xdr:from>
    <xdr:to>
      <xdr:col>22</xdr:col>
      <xdr:colOff>365125</xdr:colOff>
      <xdr:row>77</xdr:row>
      <xdr:rowOff>71332</xdr:rowOff>
    </xdr:to>
    <xdr:cxnSp macro="">
      <xdr:nvCxnSpPr>
        <xdr:cNvPr id="603" name="直線コネクタ 602"/>
        <xdr:cNvCxnSpPr/>
      </xdr:nvCxnSpPr>
      <xdr:spPr>
        <a:xfrm flipV="1">
          <a:off x="14592300" y="1327035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71332</xdr:rowOff>
    </xdr:from>
    <xdr:to>
      <xdr:col>21</xdr:col>
      <xdr:colOff>161925</xdr:colOff>
      <xdr:row>77</xdr:row>
      <xdr:rowOff>96380</xdr:rowOff>
    </xdr:to>
    <xdr:cxnSp macro="">
      <xdr:nvCxnSpPr>
        <xdr:cNvPr id="606" name="直線コネクタ 605"/>
        <xdr:cNvCxnSpPr/>
      </xdr:nvCxnSpPr>
      <xdr:spPr>
        <a:xfrm flipV="1">
          <a:off x="13703300" y="13272982"/>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82745</xdr:rowOff>
    </xdr:from>
    <xdr:to>
      <xdr:col>19</xdr:col>
      <xdr:colOff>644525</xdr:colOff>
      <xdr:row>77</xdr:row>
      <xdr:rowOff>96380</xdr:rowOff>
    </xdr:to>
    <xdr:cxnSp macro="">
      <xdr:nvCxnSpPr>
        <xdr:cNvPr id="609" name="直線コネクタ 608"/>
        <xdr:cNvCxnSpPr/>
      </xdr:nvCxnSpPr>
      <xdr:spPr>
        <a:xfrm>
          <a:off x="12814300" y="13284395"/>
          <a:ext cx="8890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34282</xdr:rowOff>
    </xdr:from>
    <xdr:to>
      <xdr:col>23</xdr:col>
      <xdr:colOff>568325</xdr:colOff>
      <xdr:row>77</xdr:row>
      <xdr:rowOff>135882</xdr:rowOff>
    </xdr:to>
    <xdr:sp macro="" textlink="">
      <xdr:nvSpPr>
        <xdr:cNvPr id="619" name="円/楕円 618"/>
        <xdr:cNvSpPr/>
      </xdr:nvSpPr>
      <xdr:spPr>
        <a:xfrm>
          <a:off x="16268700" y="1323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120659</xdr:rowOff>
    </xdr:from>
    <xdr:ext cx="534377" cy="259045"/>
    <xdr:sp macro="" textlink="">
      <xdr:nvSpPr>
        <xdr:cNvPr id="620" name="公債費該当値テキスト"/>
        <xdr:cNvSpPr txBox="1"/>
      </xdr:nvSpPr>
      <xdr:spPr>
        <a:xfrm>
          <a:off x="16370300" y="1315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21,845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17903</xdr:rowOff>
    </xdr:from>
    <xdr:to>
      <xdr:col>22</xdr:col>
      <xdr:colOff>415925</xdr:colOff>
      <xdr:row>77</xdr:row>
      <xdr:rowOff>119503</xdr:rowOff>
    </xdr:to>
    <xdr:sp macro="" textlink="">
      <xdr:nvSpPr>
        <xdr:cNvPr id="621" name="円/楕円 620"/>
        <xdr:cNvSpPr/>
      </xdr:nvSpPr>
      <xdr:spPr>
        <a:xfrm>
          <a:off x="15430500" y="132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110630</xdr:rowOff>
    </xdr:from>
    <xdr:ext cx="534377" cy="259045"/>
    <xdr:sp macro="" textlink="">
      <xdr:nvSpPr>
        <xdr:cNvPr id="622" name="テキスト ボックス 621"/>
        <xdr:cNvSpPr txBox="1"/>
      </xdr:nvSpPr>
      <xdr:spPr>
        <a:xfrm>
          <a:off x="15214111" y="1331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20532</xdr:rowOff>
    </xdr:from>
    <xdr:to>
      <xdr:col>21</xdr:col>
      <xdr:colOff>212725</xdr:colOff>
      <xdr:row>77</xdr:row>
      <xdr:rowOff>122132</xdr:rowOff>
    </xdr:to>
    <xdr:sp macro="" textlink="">
      <xdr:nvSpPr>
        <xdr:cNvPr id="623" name="円/楕円 622"/>
        <xdr:cNvSpPr/>
      </xdr:nvSpPr>
      <xdr:spPr>
        <a:xfrm>
          <a:off x="14541500" y="132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113259</xdr:rowOff>
    </xdr:from>
    <xdr:ext cx="534377" cy="259045"/>
    <xdr:sp macro="" textlink="">
      <xdr:nvSpPr>
        <xdr:cNvPr id="624" name="テキスト ボックス 623"/>
        <xdr:cNvSpPr txBox="1"/>
      </xdr:nvSpPr>
      <xdr:spPr>
        <a:xfrm>
          <a:off x="14325111" y="1331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45580</xdr:rowOff>
    </xdr:from>
    <xdr:to>
      <xdr:col>20</xdr:col>
      <xdr:colOff>9525</xdr:colOff>
      <xdr:row>77</xdr:row>
      <xdr:rowOff>147180</xdr:rowOff>
    </xdr:to>
    <xdr:sp macro="" textlink="">
      <xdr:nvSpPr>
        <xdr:cNvPr id="625" name="円/楕円 624"/>
        <xdr:cNvSpPr/>
      </xdr:nvSpPr>
      <xdr:spPr>
        <a:xfrm>
          <a:off x="13652500" y="132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138307</xdr:rowOff>
    </xdr:from>
    <xdr:ext cx="534377" cy="259045"/>
    <xdr:sp macro="" textlink="">
      <xdr:nvSpPr>
        <xdr:cNvPr id="626" name="テキスト ボックス 625"/>
        <xdr:cNvSpPr txBox="1"/>
      </xdr:nvSpPr>
      <xdr:spPr>
        <a:xfrm>
          <a:off x="13436111" y="133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31945</xdr:rowOff>
    </xdr:from>
    <xdr:to>
      <xdr:col>18</xdr:col>
      <xdr:colOff>492125</xdr:colOff>
      <xdr:row>77</xdr:row>
      <xdr:rowOff>133545</xdr:rowOff>
    </xdr:to>
    <xdr:sp macro="" textlink="">
      <xdr:nvSpPr>
        <xdr:cNvPr id="627" name="円/楕円 626"/>
        <xdr:cNvSpPr/>
      </xdr:nvSpPr>
      <xdr:spPr>
        <a:xfrm>
          <a:off x="12763500" y="132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124672</xdr:rowOff>
    </xdr:from>
    <xdr:ext cx="534377" cy="259045"/>
    <xdr:sp macro="" textlink="">
      <xdr:nvSpPr>
        <xdr:cNvPr id="628" name="テキスト ボックス 627"/>
        <xdr:cNvSpPr txBox="1"/>
      </xdr:nvSpPr>
      <xdr:spPr>
        <a:xfrm>
          <a:off x="12547111" y="1332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166432</xdr:rowOff>
    </xdr:from>
    <xdr:to>
      <xdr:col>23</xdr:col>
      <xdr:colOff>517525</xdr:colOff>
      <xdr:row>99</xdr:row>
      <xdr:rowOff>19686</xdr:rowOff>
    </xdr:to>
    <xdr:cxnSp macro="">
      <xdr:nvCxnSpPr>
        <xdr:cNvPr id="657" name="直線コネクタ 656"/>
        <xdr:cNvCxnSpPr/>
      </xdr:nvCxnSpPr>
      <xdr:spPr>
        <a:xfrm flipV="1">
          <a:off x="15481300" y="16968532"/>
          <a:ext cx="838200" cy="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19686</xdr:rowOff>
    </xdr:from>
    <xdr:to>
      <xdr:col>22</xdr:col>
      <xdr:colOff>365125</xdr:colOff>
      <xdr:row>99</xdr:row>
      <xdr:rowOff>22961</xdr:rowOff>
    </xdr:to>
    <xdr:cxnSp macro="">
      <xdr:nvCxnSpPr>
        <xdr:cNvPr id="660" name="直線コネクタ 659"/>
        <xdr:cNvCxnSpPr/>
      </xdr:nvCxnSpPr>
      <xdr:spPr>
        <a:xfrm flipV="1">
          <a:off x="14592300" y="16993236"/>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103634</xdr:rowOff>
    </xdr:from>
    <xdr:to>
      <xdr:col>21</xdr:col>
      <xdr:colOff>161925</xdr:colOff>
      <xdr:row>99</xdr:row>
      <xdr:rowOff>22961</xdr:rowOff>
    </xdr:to>
    <xdr:cxnSp macro="">
      <xdr:nvCxnSpPr>
        <xdr:cNvPr id="663" name="直線コネクタ 662"/>
        <xdr:cNvCxnSpPr/>
      </xdr:nvCxnSpPr>
      <xdr:spPr>
        <a:xfrm>
          <a:off x="13703300" y="16905734"/>
          <a:ext cx="889000" cy="9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85561</xdr:rowOff>
    </xdr:from>
    <xdr:to>
      <xdr:col>19</xdr:col>
      <xdr:colOff>644525</xdr:colOff>
      <xdr:row>98</xdr:row>
      <xdr:rowOff>103634</xdr:rowOff>
    </xdr:to>
    <xdr:cxnSp macro="">
      <xdr:nvCxnSpPr>
        <xdr:cNvPr id="666" name="直線コネクタ 665"/>
        <xdr:cNvCxnSpPr/>
      </xdr:nvCxnSpPr>
      <xdr:spPr>
        <a:xfrm>
          <a:off x="12814300" y="16887661"/>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15420</xdr:rowOff>
    </xdr:from>
    <xdr:ext cx="469744" cy="259045"/>
    <xdr:sp macro="" textlink="">
      <xdr:nvSpPr>
        <xdr:cNvPr id="668" name="テキスト ボックス 667"/>
        <xdr:cNvSpPr txBox="1"/>
      </xdr:nvSpPr>
      <xdr:spPr>
        <a:xfrm>
          <a:off x="13468427" y="1698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6604</xdr:rowOff>
    </xdr:from>
    <xdr:ext cx="534377" cy="259045"/>
    <xdr:sp macro="" textlink="">
      <xdr:nvSpPr>
        <xdr:cNvPr id="670" name="テキスト ボックス 669"/>
        <xdr:cNvSpPr txBox="1"/>
      </xdr:nvSpPr>
      <xdr:spPr>
        <a:xfrm>
          <a:off x="12547111" y="169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115632</xdr:rowOff>
    </xdr:from>
    <xdr:to>
      <xdr:col>23</xdr:col>
      <xdr:colOff>568325</xdr:colOff>
      <xdr:row>99</xdr:row>
      <xdr:rowOff>45782</xdr:rowOff>
    </xdr:to>
    <xdr:sp macro="" textlink="">
      <xdr:nvSpPr>
        <xdr:cNvPr id="676" name="円/楕円 675"/>
        <xdr:cNvSpPr/>
      </xdr:nvSpPr>
      <xdr:spPr>
        <a:xfrm>
          <a:off x="16268700" y="169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54176</xdr:rowOff>
    </xdr:from>
    <xdr:ext cx="469744" cy="259045"/>
    <xdr:sp macro="" textlink="">
      <xdr:nvSpPr>
        <xdr:cNvPr id="677" name="積立金該当値テキスト"/>
        <xdr:cNvSpPr txBox="1"/>
      </xdr:nvSpPr>
      <xdr:spPr>
        <a:xfrm>
          <a:off x="16370300" y="1685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140336</xdr:rowOff>
    </xdr:from>
    <xdr:to>
      <xdr:col>22</xdr:col>
      <xdr:colOff>415925</xdr:colOff>
      <xdr:row>99</xdr:row>
      <xdr:rowOff>70486</xdr:rowOff>
    </xdr:to>
    <xdr:sp macro="" textlink="">
      <xdr:nvSpPr>
        <xdr:cNvPr id="678" name="円/楕円 677"/>
        <xdr:cNvSpPr/>
      </xdr:nvSpPr>
      <xdr:spPr>
        <a:xfrm>
          <a:off x="15430500" y="1694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61613</xdr:rowOff>
    </xdr:from>
    <xdr:ext cx="469744" cy="259045"/>
    <xdr:sp macro="" textlink="">
      <xdr:nvSpPr>
        <xdr:cNvPr id="679" name="テキスト ボックス 678"/>
        <xdr:cNvSpPr txBox="1"/>
      </xdr:nvSpPr>
      <xdr:spPr>
        <a:xfrm>
          <a:off x="15246427" y="1703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143611</xdr:rowOff>
    </xdr:from>
    <xdr:to>
      <xdr:col>21</xdr:col>
      <xdr:colOff>212725</xdr:colOff>
      <xdr:row>99</xdr:row>
      <xdr:rowOff>73761</xdr:rowOff>
    </xdr:to>
    <xdr:sp macro="" textlink="">
      <xdr:nvSpPr>
        <xdr:cNvPr id="680" name="円/楕円 679"/>
        <xdr:cNvSpPr/>
      </xdr:nvSpPr>
      <xdr:spPr>
        <a:xfrm>
          <a:off x="14541500" y="169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64888</xdr:rowOff>
    </xdr:from>
    <xdr:ext cx="469744" cy="259045"/>
    <xdr:sp macro="" textlink="">
      <xdr:nvSpPr>
        <xdr:cNvPr id="681" name="テキスト ボックス 680"/>
        <xdr:cNvSpPr txBox="1"/>
      </xdr:nvSpPr>
      <xdr:spPr>
        <a:xfrm>
          <a:off x="14357427"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52834</xdr:rowOff>
    </xdr:from>
    <xdr:to>
      <xdr:col>20</xdr:col>
      <xdr:colOff>9525</xdr:colOff>
      <xdr:row>98</xdr:row>
      <xdr:rowOff>154434</xdr:rowOff>
    </xdr:to>
    <xdr:sp macro="" textlink="">
      <xdr:nvSpPr>
        <xdr:cNvPr id="682" name="円/楕円 681"/>
        <xdr:cNvSpPr/>
      </xdr:nvSpPr>
      <xdr:spPr>
        <a:xfrm>
          <a:off x="13652500" y="168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170961</xdr:rowOff>
    </xdr:from>
    <xdr:ext cx="534377" cy="259045"/>
    <xdr:sp macro="" textlink="">
      <xdr:nvSpPr>
        <xdr:cNvPr id="683" name="テキスト ボックス 682"/>
        <xdr:cNvSpPr txBox="1"/>
      </xdr:nvSpPr>
      <xdr:spPr>
        <a:xfrm>
          <a:off x="13436111" y="166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34761</xdr:rowOff>
    </xdr:from>
    <xdr:to>
      <xdr:col>18</xdr:col>
      <xdr:colOff>492125</xdr:colOff>
      <xdr:row>98</xdr:row>
      <xdr:rowOff>136361</xdr:rowOff>
    </xdr:to>
    <xdr:sp macro="" textlink="">
      <xdr:nvSpPr>
        <xdr:cNvPr id="684" name="円/楕円 683"/>
        <xdr:cNvSpPr/>
      </xdr:nvSpPr>
      <xdr:spPr>
        <a:xfrm>
          <a:off x="12763500" y="1683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152888</xdr:rowOff>
    </xdr:from>
    <xdr:ext cx="534377" cy="259045"/>
    <xdr:sp macro="" textlink="">
      <xdr:nvSpPr>
        <xdr:cNvPr id="685" name="テキスト ボックス 684"/>
        <xdr:cNvSpPr txBox="1"/>
      </xdr:nvSpPr>
      <xdr:spPr>
        <a:xfrm>
          <a:off x="12547111" y="1661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124613</xdr:rowOff>
    </xdr:from>
    <xdr:to>
      <xdr:col>32</xdr:col>
      <xdr:colOff>187325</xdr:colOff>
      <xdr:row>38</xdr:row>
      <xdr:rowOff>126898</xdr:rowOff>
    </xdr:to>
    <xdr:cxnSp macro="">
      <xdr:nvCxnSpPr>
        <xdr:cNvPr id="712" name="直線コネクタ 711"/>
        <xdr:cNvCxnSpPr/>
      </xdr:nvCxnSpPr>
      <xdr:spPr>
        <a:xfrm>
          <a:off x="21323300" y="66397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117069</xdr:rowOff>
    </xdr:from>
    <xdr:to>
      <xdr:col>31</xdr:col>
      <xdr:colOff>34925</xdr:colOff>
      <xdr:row>38</xdr:row>
      <xdr:rowOff>124613</xdr:rowOff>
    </xdr:to>
    <xdr:cxnSp macro="">
      <xdr:nvCxnSpPr>
        <xdr:cNvPr id="715" name="直線コネクタ 714"/>
        <xdr:cNvCxnSpPr/>
      </xdr:nvCxnSpPr>
      <xdr:spPr>
        <a:xfrm>
          <a:off x="20434300" y="663216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117069</xdr:rowOff>
    </xdr:from>
    <xdr:to>
      <xdr:col>29</xdr:col>
      <xdr:colOff>517525</xdr:colOff>
      <xdr:row>38</xdr:row>
      <xdr:rowOff>119583</xdr:rowOff>
    </xdr:to>
    <xdr:cxnSp macro="">
      <xdr:nvCxnSpPr>
        <xdr:cNvPr id="718" name="直線コネクタ 717"/>
        <xdr:cNvCxnSpPr/>
      </xdr:nvCxnSpPr>
      <xdr:spPr>
        <a:xfrm flipV="1">
          <a:off x="19545300" y="663216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115925</xdr:rowOff>
    </xdr:from>
    <xdr:to>
      <xdr:col>28</xdr:col>
      <xdr:colOff>314325</xdr:colOff>
      <xdr:row>38</xdr:row>
      <xdr:rowOff>119583</xdr:rowOff>
    </xdr:to>
    <xdr:cxnSp macro="">
      <xdr:nvCxnSpPr>
        <xdr:cNvPr id="721" name="直線コネクタ 720"/>
        <xdr:cNvCxnSpPr/>
      </xdr:nvCxnSpPr>
      <xdr:spPr>
        <a:xfrm>
          <a:off x="18656300" y="663102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76098</xdr:rowOff>
    </xdr:from>
    <xdr:to>
      <xdr:col>32</xdr:col>
      <xdr:colOff>238125</xdr:colOff>
      <xdr:row>39</xdr:row>
      <xdr:rowOff>6248</xdr:rowOff>
    </xdr:to>
    <xdr:sp macro="" textlink="">
      <xdr:nvSpPr>
        <xdr:cNvPr id="731" name="円/楕円 730"/>
        <xdr:cNvSpPr/>
      </xdr:nvSpPr>
      <xdr:spPr>
        <a:xfrm>
          <a:off x="221107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162475</xdr:rowOff>
    </xdr:from>
    <xdr:ext cx="313932" cy="259045"/>
    <xdr:sp macro="" textlink="">
      <xdr:nvSpPr>
        <xdr:cNvPr id="732" name="投資及び出資金該当値テキスト"/>
        <xdr:cNvSpPr txBox="1"/>
      </xdr:nvSpPr>
      <xdr:spPr>
        <a:xfrm>
          <a:off x="22212300" y="6506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73813</xdr:rowOff>
    </xdr:from>
    <xdr:to>
      <xdr:col>31</xdr:col>
      <xdr:colOff>85725</xdr:colOff>
      <xdr:row>39</xdr:row>
      <xdr:rowOff>3963</xdr:rowOff>
    </xdr:to>
    <xdr:sp macro="" textlink="">
      <xdr:nvSpPr>
        <xdr:cNvPr id="733" name="円/楕円 732"/>
        <xdr:cNvSpPr/>
      </xdr:nvSpPr>
      <xdr:spPr>
        <a:xfrm>
          <a:off x="21272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166540</xdr:rowOff>
    </xdr:from>
    <xdr:ext cx="313932" cy="259045"/>
    <xdr:sp macro="" textlink="">
      <xdr:nvSpPr>
        <xdr:cNvPr id="734" name="テキスト ボックス 733"/>
        <xdr:cNvSpPr txBox="1"/>
      </xdr:nvSpPr>
      <xdr:spPr>
        <a:xfrm>
          <a:off x="21166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66269</xdr:rowOff>
    </xdr:from>
    <xdr:to>
      <xdr:col>29</xdr:col>
      <xdr:colOff>568325</xdr:colOff>
      <xdr:row>38</xdr:row>
      <xdr:rowOff>167869</xdr:rowOff>
    </xdr:to>
    <xdr:sp macro="" textlink="">
      <xdr:nvSpPr>
        <xdr:cNvPr id="735" name="円/楕円 734"/>
        <xdr:cNvSpPr/>
      </xdr:nvSpPr>
      <xdr:spPr>
        <a:xfrm>
          <a:off x="203835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158996</xdr:rowOff>
    </xdr:from>
    <xdr:ext cx="313932" cy="259045"/>
    <xdr:sp macro="" textlink="">
      <xdr:nvSpPr>
        <xdr:cNvPr id="736" name="テキスト ボックス 735"/>
        <xdr:cNvSpPr txBox="1"/>
      </xdr:nvSpPr>
      <xdr:spPr>
        <a:xfrm>
          <a:off x="20277333" y="66740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68783</xdr:rowOff>
    </xdr:from>
    <xdr:to>
      <xdr:col>28</xdr:col>
      <xdr:colOff>365125</xdr:colOff>
      <xdr:row>38</xdr:row>
      <xdr:rowOff>170383</xdr:rowOff>
    </xdr:to>
    <xdr:sp macro="" textlink="">
      <xdr:nvSpPr>
        <xdr:cNvPr id="737" name="円/楕円 736"/>
        <xdr:cNvSpPr/>
      </xdr:nvSpPr>
      <xdr:spPr>
        <a:xfrm>
          <a:off x="19494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161510</xdr:rowOff>
    </xdr:from>
    <xdr:ext cx="313932" cy="259045"/>
    <xdr:sp macro="" textlink="">
      <xdr:nvSpPr>
        <xdr:cNvPr id="738" name="テキスト ボックス 737"/>
        <xdr:cNvSpPr txBox="1"/>
      </xdr:nvSpPr>
      <xdr:spPr>
        <a:xfrm>
          <a:off x="19388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65125</xdr:rowOff>
    </xdr:from>
    <xdr:to>
      <xdr:col>27</xdr:col>
      <xdr:colOff>161925</xdr:colOff>
      <xdr:row>38</xdr:row>
      <xdr:rowOff>166725</xdr:rowOff>
    </xdr:to>
    <xdr:sp macro="" textlink="">
      <xdr:nvSpPr>
        <xdr:cNvPr id="739" name="円/楕円 738"/>
        <xdr:cNvSpPr/>
      </xdr:nvSpPr>
      <xdr:spPr>
        <a:xfrm>
          <a:off x="18605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157852</xdr:rowOff>
    </xdr:from>
    <xdr:ext cx="378565" cy="259045"/>
    <xdr:sp macro="" textlink="">
      <xdr:nvSpPr>
        <xdr:cNvPr id="740" name="テキスト ボックス 739"/>
        <xdr:cNvSpPr txBox="1"/>
      </xdr:nvSpPr>
      <xdr:spPr>
        <a:xfrm>
          <a:off x="18467017" y="667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144196</xdr:rowOff>
    </xdr:from>
    <xdr:to>
      <xdr:col>32</xdr:col>
      <xdr:colOff>187325</xdr:colOff>
      <xdr:row>58</xdr:row>
      <xdr:rowOff>144425</xdr:rowOff>
    </xdr:to>
    <xdr:cxnSp macro="">
      <xdr:nvCxnSpPr>
        <xdr:cNvPr id="769" name="直線コネクタ 768"/>
        <xdr:cNvCxnSpPr/>
      </xdr:nvCxnSpPr>
      <xdr:spPr>
        <a:xfrm flipV="1">
          <a:off x="21323300" y="1008829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144425</xdr:rowOff>
    </xdr:from>
    <xdr:to>
      <xdr:col>31</xdr:col>
      <xdr:colOff>34925</xdr:colOff>
      <xdr:row>58</xdr:row>
      <xdr:rowOff>147472</xdr:rowOff>
    </xdr:to>
    <xdr:cxnSp macro="">
      <xdr:nvCxnSpPr>
        <xdr:cNvPr id="772" name="直線コネクタ 771"/>
        <xdr:cNvCxnSpPr/>
      </xdr:nvCxnSpPr>
      <xdr:spPr>
        <a:xfrm flipV="1">
          <a:off x="20434300" y="1008852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147472</xdr:rowOff>
    </xdr:from>
    <xdr:to>
      <xdr:col>29</xdr:col>
      <xdr:colOff>517525</xdr:colOff>
      <xdr:row>58</xdr:row>
      <xdr:rowOff>147625</xdr:rowOff>
    </xdr:to>
    <xdr:cxnSp macro="">
      <xdr:nvCxnSpPr>
        <xdr:cNvPr id="775" name="直線コネクタ 774"/>
        <xdr:cNvCxnSpPr/>
      </xdr:nvCxnSpPr>
      <xdr:spPr>
        <a:xfrm flipV="1">
          <a:off x="19545300" y="1009157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147548</xdr:rowOff>
    </xdr:from>
    <xdr:to>
      <xdr:col>28</xdr:col>
      <xdr:colOff>314325</xdr:colOff>
      <xdr:row>58</xdr:row>
      <xdr:rowOff>147625</xdr:rowOff>
    </xdr:to>
    <xdr:cxnSp macro="">
      <xdr:nvCxnSpPr>
        <xdr:cNvPr id="778" name="直線コネクタ 777"/>
        <xdr:cNvCxnSpPr/>
      </xdr:nvCxnSpPr>
      <xdr:spPr>
        <a:xfrm>
          <a:off x="18656300" y="10091648"/>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93396</xdr:rowOff>
    </xdr:from>
    <xdr:to>
      <xdr:col>32</xdr:col>
      <xdr:colOff>238125</xdr:colOff>
      <xdr:row>59</xdr:row>
      <xdr:rowOff>23546</xdr:rowOff>
    </xdr:to>
    <xdr:sp macro="" textlink="">
      <xdr:nvSpPr>
        <xdr:cNvPr id="788" name="円/楕円 787"/>
        <xdr:cNvSpPr/>
      </xdr:nvSpPr>
      <xdr:spPr>
        <a:xfrm>
          <a:off x="22110700" y="100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8323</xdr:rowOff>
    </xdr:from>
    <xdr:ext cx="378565" cy="259045"/>
    <xdr:sp macro="" textlink="">
      <xdr:nvSpPr>
        <xdr:cNvPr id="789" name="貸付金該当値テキスト"/>
        <xdr:cNvSpPr txBox="1"/>
      </xdr:nvSpPr>
      <xdr:spPr>
        <a:xfrm>
          <a:off x="22212300" y="9952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93625</xdr:rowOff>
    </xdr:from>
    <xdr:to>
      <xdr:col>31</xdr:col>
      <xdr:colOff>85725</xdr:colOff>
      <xdr:row>59</xdr:row>
      <xdr:rowOff>23775</xdr:rowOff>
    </xdr:to>
    <xdr:sp macro="" textlink="">
      <xdr:nvSpPr>
        <xdr:cNvPr id="790" name="円/楕円 789"/>
        <xdr:cNvSpPr/>
      </xdr:nvSpPr>
      <xdr:spPr>
        <a:xfrm>
          <a:off x="21272500" y="100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14902</xdr:rowOff>
    </xdr:from>
    <xdr:ext cx="378565" cy="259045"/>
    <xdr:sp macro="" textlink="">
      <xdr:nvSpPr>
        <xdr:cNvPr id="791" name="テキスト ボックス 790"/>
        <xdr:cNvSpPr txBox="1"/>
      </xdr:nvSpPr>
      <xdr:spPr>
        <a:xfrm>
          <a:off x="21134017" y="10130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96672</xdr:rowOff>
    </xdr:from>
    <xdr:to>
      <xdr:col>29</xdr:col>
      <xdr:colOff>568325</xdr:colOff>
      <xdr:row>59</xdr:row>
      <xdr:rowOff>26822</xdr:rowOff>
    </xdr:to>
    <xdr:sp macro="" textlink="">
      <xdr:nvSpPr>
        <xdr:cNvPr id="792" name="円/楕円 791"/>
        <xdr:cNvSpPr/>
      </xdr:nvSpPr>
      <xdr:spPr>
        <a:xfrm>
          <a:off x="20383500" y="100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17949</xdr:rowOff>
    </xdr:from>
    <xdr:ext cx="378565" cy="259045"/>
    <xdr:sp macro="" textlink="">
      <xdr:nvSpPr>
        <xdr:cNvPr id="793" name="テキスト ボックス 792"/>
        <xdr:cNvSpPr txBox="1"/>
      </xdr:nvSpPr>
      <xdr:spPr>
        <a:xfrm>
          <a:off x="20245017" y="10133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96825</xdr:rowOff>
    </xdr:from>
    <xdr:to>
      <xdr:col>28</xdr:col>
      <xdr:colOff>365125</xdr:colOff>
      <xdr:row>59</xdr:row>
      <xdr:rowOff>26975</xdr:rowOff>
    </xdr:to>
    <xdr:sp macro="" textlink="">
      <xdr:nvSpPr>
        <xdr:cNvPr id="794" name="円/楕円 793"/>
        <xdr:cNvSpPr/>
      </xdr:nvSpPr>
      <xdr:spPr>
        <a:xfrm>
          <a:off x="19494500" y="100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18102</xdr:rowOff>
    </xdr:from>
    <xdr:ext cx="378565" cy="259045"/>
    <xdr:sp macro="" textlink="">
      <xdr:nvSpPr>
        <xdr:cNvPr id="795" name="テキスト ボックス 794"/>
        <xdr:cNvSpPr txBox="1"/>
      </xdr:nvSpPr>
      <xdr:spPr>
        <a:xfrm>
          <a:off x="19356017" y="10133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96748</xdr:rowOff>
    </xdr:from>
    <xdr:to>
      <xdr:col>27</xdr:col>
      <xdr:colOff>161925</xdr:colOff>
      <xdr:row>59</xdr:row>
      <xdr:rowOff>26898</xdr:rowOff>
    </xdr:to>
    <xdr:sp macro="" textlink="">
      <xdr:nvSpPr>
        <xdr:cNvPr id="796" name="円/楕円 795"/>
        <xdr:cNvSpPr/>
      </xdr:nvSpPr>
      <xdr:spPr>
        <a:xfrm>
          <a:off x="18605500" y="100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18025</xdr:rowOff>
    </xdr:from>
    <xdr:ext cx="378565" cy="259045"/>
    <xdr:sp macro="" textlink="">
      <xdr:nvSpPr>
        <xdr:cNvPr id="797" name="テキスト ボックス 796"/>
        <xdr:cNvSpPr txBox="1"/>
      </xdr:nvSpPr>
      <xdr:spPr>
        <a:xfrm>
          <a:off x="18467017" y="1013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13742</xdr:rowOff>
    </xdr:from>
    <xdr:to>
      <xdr:col>32</xdr:col>
      <xdr:colOff>187325</xdr:colOff>
      <xdr:row>76</xdr:row>
      <xdr:rowOff>136545</xdr:rowOff>
    </xdr:to>
    <xdr:cxnSp macro="">
      <xdr:nvCxnSpPr>
        <xdr:cNvPr id="825" name="直線コネクタ 824"/>
        <xdr:cNvCxnSpPr/>
      </xdr:nvCxnSpPr>
      <xdr:spPr>
        <a:xfrm flipV="1">
          <a:off x="21323300" y="13043942"/>
          <a:ext cx="838200" cy="1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6"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136545</xdr:rowOff>
    </xdr:from>
    <xdr:to>
      <xdr:col>31</xdr:col>
      <xdr:colOff>34925</xdr:colOff>
      <xdr:row>77</xdr:row>
      <xdr:rowOff>120817</xdr:rowOff>
    </xdr:to>
    <xdr:cxnSp macro="">
      <xdr:nvCxnSpPr>
        <xdr:cNvPr id="828" name="直線コネクタ 827"/>
        <xdr:cNvCxnSpPr/>
      </xdr:nvCxnSpPr>
      <xdr:spPr>
        <a:xfrm flipV="1">
          <a:off x="20434300" y="13166745"/>
          <a:ext cx="889000" cy="15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30" name="テキスト ボックス 829"/>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13650</xdr:rowOff>
    </xdr:from>
    <xdr:to>
      <xdr:col>29</xdr:col>
      <xdr:colOff>517525</xdr:colOff>
      <xdr:row>77</xdr:row>
      <xdr:rowOff>120817</xdr:rowOff>
    </xdr:to>
    <xdr:cxnSp macro="">
      <xdr:nvCxnSpPr>
        <xdr:cNvPr id="831" name="直線コネクタ 830"/>
        <xdr:cNvCxnSpPr/>
      </xdr:nvCxnSpPr>
      <xdr:spPr>
        <a:xfrm>
          <a:off x="19545300" y="13215300"/>
          <a:ext cx="889000" cy="10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33" name="テキスト ボックス 832"/>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13650</xdr:rowOff>
    </xdr:from>
    <xdr:to>
      <xdr:col>28</xdr:col>
      <xdr:colOff>314325</xdr:colOff>
      <xdr:row>77</xdr:row>
      <xdr:rowOff>74275</xdr:rowOff>
    </xdr:to>
    <xdr:cxnSp macro="">
      <xdr:nvCxnSpPr>
        <xdr:cNvPr id="834" name="直線コネクタ 833"/>
        <xdr:cNvCxnSpPr/>
      </xdr:nvCxnSpPr>
      <xdr:spPr>
        <a:xfrm flipV="1">
          <a:off x="18656300" y="13215300"/>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6" name="テキスト ボックス 835"/>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8" name="テキスト ボックス 837"/>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134391</xdr:rowOff>
    </xdr:from>
    <xdr:to>
      <xdr:col>32</xdr:col>
      <xdr:colOff>238125</xdr:colOff>
      <xdr:row>76</xdr:row>
      <xdr:rowOff>64542</xdr:rowOff>
    </xdr:to>
    <xdr:sp macro="" textlink="">
      <xdr:nvSpPr>
        <xdr:cNvPr id="844" name="円/楕円 843"/>
        <xdr:cNvSpPr/>
      </xdr:nvSpPr>
      <xdr:spPr>
        <a:xfrm>
          <a:off x="22110700" y="12993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112819</xdr:rowOff>
    </xdr:from>
    <xdr:ext cx="534377" cy="259045"/>
    <xdr:sp macro="" textlink="">
      <xdr:nvSpPr>
        <xdr:cNvPr id="845" name="繰出金該当値テキスト"/>
        <xdr:cNvSpPr txBox="1"/>
      </xdr:nvSpPr>
      <xdr:spPr>
        <a:xfrm>
          <a:off x="22212300"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30,255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85745</xdr:rowOff>
    </xdr:from>
    <xdr:to>
      <xdr:col>31</xdr:col>
      <xdr:colOff>85725</xdr:colOff>
      <xdr:row>77</xdr:row>
      <xdr:rowOff>15895</xdr:rowOff>
    </xdr:to>
    <xdr:sp macro="" textlink="">
      <xdr:nvSpPr>
        <xdr:cNvPr id="846" name="円/楕円 845"/>
        <xdr:cNvSpPr/>
      </xdr:nvSpPr>
      <xdr:spPr>
        <a:xfrm>
          <a:off x="21272500" y="131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7022</xdr:rowOff>
    </xdr:from>
    <xdr:ext cx="534377" cy="259045"/>
    <xdr:sp macro="" textlink="">
      <xdr:nvSpPr>
        <xdr:cNvPr id="847" name="テキスト ボックス 846"/>
        <xdr:cNvSpPr txBox="1"/>
      </xdr:nvSpPr>
      <xdr:spPr>
        <a:xfrm>
          <a:off x="21056111" y="132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70017</xdr:rowOff>
    </xdr:from>
    <xdr:to>
      <xdr:col>29</xdr:col>
      <xdr:colOff>568325</xdr:colOff>
      <xdr:row>78</xdr:row>
      <xdr:rowOff>167</xdr:rowOff>
    </xdr:to>
    <xdr:sp macro="" textlink="">
      <xdr:nvSpPr>
        <xdr:cNvPr id="848" name="円/楕円 847"/>
        <xdr:cNvSpPr/>
      </xdr:nvSpPr>
      <xdr:spPr>
        <a:xfrm>
          <a:off x="20383500" y="13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162744</xdr:rowOff>
    </xdr:from>
    <xdr:ext cx="534377" cy="259045"/>
    <xdr:sp macro="" textlink="">
      <xdr:nvSpPr>
        <xdr:cNvPr id="849" name="テキスト ボックス 848"/>
        <xdr:cNvSpPr txBox="1"/>
      </xdr:nvSpPr>
      <xdr:spPr>
        <a:xfrm>
          <a:off x="20167111" y="1336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134300</xdr:rowOff>
    </xdr:from>
    <xdr:to>
      <xdr:col>28</xdr:col>
      <xdr:colOff>365125</xdr:colOff>
      <xdr:row>77</xdr:row>
      <xdr:rowOff>64450</xdr:rowOff>
    </xdr:to>
    <xdr:sp macro="" textlink="">
      <xdr:nvSpPr>
        <xdr:cNvPr id="850" name="円/楕円 849"/>
        <xdr:cNvSpPr/>
      </xdr:nvSpPr>
      <xdr:spPr>
        <a:xfrm>
          <a:off x="19494500" y="131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55577</xdr:rowOff>
    </xdr:from>
    <xdr:ext cx="534377" cy="259045"/>
    <xdr:sp macro="" textlink="">
      <xdr:nvSpPr>
        <xdr:cNvPr id="851" name="テキスト ボックス 850"/>
        <xdr:cNvSpPr txBox="1"/>
      </xdr:nvSpPr>
      <xdr:spPr>
        <a:xfrm>
          <a:off x="19278111" y="1325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23475</xdr:rowOff>
    </xdr:from>
    <xdr:to>
      <xdr:col>27</xdr:col>
      <xdr:colOff>161925</xdr:colOff>
      <xdr:row>77</xdr:row>
      <xdr:rowOff>125075</xdr:rowOff>
    </xdr:to>
    <xdr:sp macro="" textlink="">
      <xdr:nvSpPr>
        <xdr:cNvPr id="852" name="円/楕円 851"/>
        <xdr:cNvSpPr/>
      </xdr:nvSpPr>
      <xdr:spPr>
        <a:xfrm>
          <a:off x="18605500" y="132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116202</xdr:rowOff>
    </xdr:from>
    <xdr:ext cx="534377" cy="259045"/>
    <xdr:sp macro="" textlink="">
      <xdr:nvSpPr>
        <xdr:cNvPr id="853" name="テキスト ボックス 852"/>
        <xdr:cNvSpPr txBox="1"/>
      </xdr:nvSpPr>
      <xdr:spPr>
        <a:xfrm>
          <a:off x="18389111" y="1331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の平均年齢が高いことや直営の福祉施設が多いため、他の類似団体、千葉県平均を上回ったが、引続き定員管理適正化計画に基づき、人件費の抑制を図る。さらに、物件費は、社会保障・税番号制度システム改修委託料や廃棄物処分委託料が増加したことなどにより増額となり、他の類似団体、千葉県平均を上回った。今後は人件費削減のための業務委託等により委託料の増加が予想されるが、委託内容を精査し、全体として歳出を削減できるように努めていく。繰出金は、公共下水道事業特別会計繰出金や国民健康保険事業特別会計繰出金、介護保険特別会計繰出金が増額となっている。主な要因としては、国民健康保険事業特別会計において、低所得者数に応じた財政支援の拡充を行ったことにより、保険者支援分の繰出金が増加したことである。今後も、国民健康保険事業については、給付等の適正化を図り、赤字補てんに係る繰出金が発生しない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163132</xdr:rowOff>
    </xdr:from>
    <xdr:to>
      <xdr:col>6</xdr:col>
      <xdr:colOff>511175</xdr:colOff>
      <xdr:row>37</xdr:row>
      <xdr:rowOff>17399</xdr:rowOff>
    </xdr:to>
    <xdr:cxnSp macro="">
      <xdr:nvCxnSpPr>
        <xdr:cNvPr id="57" name="直線コネクタ 56"/>
        <xdr:cNvCxnSpPr/>
      </xdr:nvCxnSpPr>
      <xdr:spPr>
        <a:xfrm flipV="1">
          <a:off x="3797300" y="6335332"/>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7764</xdr:rowOff>
    </xdr:from>
    <xdr:ext cx="469744" cy="259045"/>
    <xdr:sp macro="" textlink="">
      <xdr:nvSpPr>
        <xdr:cNvPr id="58" name="議会費平均値テキスト"/>
        <xdr:cNvSpPr txBox="1"/>
      </xdr:nvSpPr>
      <xdr:spPr>
        <a:xfrm>
          <a:off x="4686300" y="583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17399</xdr:rowOff>
    </xdr:from>
    <xdr:to>
      <xdr:col>5</xdr:col>
      <xdr:colOff>358775</xdr:colOff>
      <xdr:row>37</xdr:row>
      <xdr:rowOff>17399</xdr:rowOff>
    </xdr:to>
    <xdr:cxnSp macro="">
      <xdr:nvCxnSpPr>
        <xdr:cNvPr id="60" name="直線コネクタ 59"/>
        <xdr:cNvCxnSpPr/>
      </xdr:nvCxnSpPr>
      <xdr:spPr>
        <a:xfrm>
          <a:off x="2908300" y="6361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115126</xdr:rowOff>
    </xdr:from>
    <xdr:to>
      <xdr:col>4</xdr:col>
      <xdr:colOff>155575</xdr:colOff>
      <xdr:row>37</xdr:row>
      <xdr:rowOff>17399</xdr:rowOff>
    </xdr:to>
    <xdr:cxnSp macro="">
      <xdr:nvCxnSpPr>
        <xdr:cNvPr id="63" name="直線コネクタ 62"/>
        <xdr:cNvCxnSpPr/>
      </xdr:nvCxnSpPr>
      <xdr:spPr>
        <a:xfrm>
          <a:off x="2019300" y="6287326"/>
          <a:ext cx="889000" cy="7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28829</xdr:rowOff>
    </xdr:from>
    <xdr:to>
      <xdr:col>2</xdr:col>
      <xdr:colOff>638175</xdr:colOff>
      <xdr:row>36</xdr:row>
      <xdr:rowOff>115126</xdr:rowOff>
    </xdr:to>
    <xdr:cxnSp macro="">
      <xdr:nvCxnSpPr>
        <xdr:cNvPr id="66" name="直線コネクタ 65"/>
        <xdr:cNvCxnSpPr/>
      </xdr:nvCxnSpPr>
      <xdr:spPr>
        <a:xfrm>
          <a:off x="1130300" y="6029579"/>
          <a:ext cx="889000" cy="2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112332</xdr:rowOff>
    </xdr:from>
    <xdr:to>
      <xdr:col>6</xdr:col>
      <xdr:colOff>561975</xdr:colOff>
      <xdr:row>37</xdr:row>
      <xdr:rowOff>42482</xdr:rowOff>
    </xdr:to>
    <xdr:sp macro="" textlink="">
      <xdr:nvSpPr>
        <xdr:cNvPr id="76" name="円/楕円 75"/>
        <xdr:cNvSpPr/>
      </xdr:nvSpPr>
      <xdr:spPr>
        <a:xfrm>
          <a:off x="4584700" y="62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90759</xdr:rowOff>
    </xdr:from>
    <xdr:ext cx="469744" cy="259045"/>
    <xdr:sp macro="" textlink="">
      <xdr:nvSpPr>
        <xdr:cNvPr id="77" name="議会費該当値テキスト"/>
        <xdr:cNvSpPr txBox="1"/>
      </xdr:nvSpPr>
      <xdr:spPr>
        <a:xfrm>
          <a:off x="4686300" y="626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138049</xdr:rowOff>
    </xdr:from>
    <xdr:to>
      <xdr:col>5</xdr:col>
      <xdr:colOff>409575</xdr:colOff>
      <xdr:row>37</xdr:row>
      <xdr:rowOff>68199</xdr:rowOff>
    </xdr:to>
    <xdr:sp macro="" textlink="">
      <xdr:nvSpPr>
        <xdr:cNvPr id="78" name="円/楕円 77"/>
        <xdr:cNvSpPr/>
      </xdr:nvSpPr>
      <xdr:spPr>
        <a:xfrm>
          <a:off x="3746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59326</xdr:rowOff>
    </xdr:from>
    <xdr:ext cx="469744" cy="259045"/>
    <xdr:sp macro="" textlink="">
      <xdr:nvSpPr>
        <xdr:cNvPr id="79" name="テキスト ボックス 78"/>
        <xdr:cNvSpPr txBox="1"/>
      </xdr:nvSpPr>
      <xdr:spPr>
        <a:xfrm>
          <a:off x="3562427"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138049</xdr:rowOff>
    </xdr:from>
    <xdr:to>
      <xdr:col>4</xdr:col>
      <xdr:colOff>206375</xdr:colOff>
      <xdr:row>37</xdr:row>
      <xdr:rowOff>68199</xdr:rowOff>
    </xdr:to>
    <xdr:sp macro="" textlink="">
      <xdr:nvSpPr>
        <xdr:cNvPr id="80" name="円/楕円 79"/>
        <xdr:cNvSpPr/>
      </xdr:nvSpPr>
      <xdr:spPr>
        <a:xfrm>
          <a:off x="2857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59326</xdr:rowOff>
    </xdr:from>
    <xdr:ext cx="469744" cy="259045"/>
    <xdr:sp macro="" textlink="">
      <xdr:nvSpPr>
        <xdr:cNvPr id="81" name="テキスト ボックス 80"/>
        <xdr:cNvSpPr txBox="1"/>
      </xdr:nvSpPr>
      <xdr:spPr>
        <a:xfrm>
          <a:off x="2673427"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64326</xdr:rowOff>
    </xdr:from>
    <xdr:to>
      <xdr:col>3</xdr:col>
      <xdr:colOff>3175</xdr:colOff>
      <xdr:row>36</xdr:row>
      <xdr:rowOff>165926</xdr:rowOff>
    </xdr:to>
    <xdr:sp macro="" textlink="">
      <xdr:nvSpPr>
        <xdr:cNvPr id="82" name="円/楕円 81"/>
        <xdr:cNvSpPr/>
      </xdr:nvSpPr>
      <xdr:spPr>
        <a:xfrm>
          <a:off x="19685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157053</xdr:rowOff>
    </xdr:from>
    <xdr:ext cx="469744" cy="259045"/>
    <xdr:sp macro="" textlink="">
      <xdr:nvSpPr>
        <xdr:cNvPr id="83" name="テキスト ボックス 82"/>
        <xdr:cNvSpPr txBox="1"/>
      </xdr:nvSpPr>
      <xdr:spPr>
        <a:xfrm>
          <a:off x="1784427" y="63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149479</xdr:rowOff>
    </xdr:from>
    <xdr:to>
      <xdr:col>1</xdr:col>
      <xdr:colOff>485775</xdr:colOff>
      <xdr:row>35</xdr:row>
      <xdr:rowOff>79629</xdr:rowOff>
    </xdr:to>
    <xdr:sp macro="" textlink="">
      <xdr:nvSpPr>
        <xdr:cNvPr id="84" name="円/楕円 83"/>
        <xdr:cNvSpPr/>
      </xdr:nvSpPr>
      <xdr:spPr>
        <a:xfrm>
          <a:off x="1079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70756</xdr:rowOff>
    </xdr:from>
    <xdr:ext cx="469744" cy="259045"/>
    <xdr:sp macro="" textlink="">
      <xdr:nvSpPr>
        <xdr:cNvPr id="85" name="テキスト ボックス 84"/>
        <xdr:cNvSpPr txBox="1"/>
      </xdr:nvSpPr>
      <xdr:spPr>
        <a:xfrm>
          <a:off x="895427" y="60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20998</xdr:rowOff>
    </xdr:from>
    <xdr:to>
      <xdr:col>6</xdr:col>
      <xdr:colOff>511175</xdr:colOff>
      <xdr:row>58</xdr:row>
      <xdr:rowOff>69173</xdr:rowOff>
    </xdr:to>
    <xdr:cxnSp macro="">
      <xdr:nvCxnSpPr>
        <xdr:cNvPr id="116" name="直線コネクタ 115"/>
        <xdr:cNvCxnSpPr/>
      </xdr:nvCxnSpPr>
      <xdr:spPr>
        <a:xfrm flipV="1">
          <a:off x="3797300" y="9965098"/>
          <a:ext cx="838200" cy="4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60702</xdr:rowOff>
    </xdr:from>
    <xdr:to>
      <xdr:col>5</xdr:col>
      <xdr:colOff>358775</xdr:colOff>
      <xdr:row>58</xdr:row>
      <xdr:rowOff>69173</xdr:rowOff>
    </xdr:to>
    <xdr:cxnSp macro="">
      <xdr:nvCxnSpPr>
        <xdr:cNvPr id="119" name="直線コネクタ 118"/>
        <xdr:cNvCxnSpPr/>
      </xdr:nvCxnSpPr>
      <xdr:spPr>
        <a:xfrm>
          <a:off x="2908300" y="10004802"/>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13186</xdr:rowOff>
    </xdr:from>
    <xdr:to>
      <xdr:col>4</xdr:col>
      <xdr:colOff>155575</xdr:colOff>
      <xdr:row>58</xdr:row>
      <xdr:rowOff>60702</xdr:rowOff>
    </xdr:to>
    <xdr:cxnSp macro="">
      <xdr:nvCxnSpPr>
        <xdr:cNvPr id="122" name="直線コネクタ 121"/>
        <xdr:cNvCxnSpPr/>
      </xdr:nvCxnSpPr>
      <xdr:spPr>
        <a:xfrm>
          <a:off x="2019300" y="9957286"/>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149857</xdr:rowOff>
    </xdr:from>
    <xdr:to>
      <xdr:col>2</xdr:col>
      <xdr:colOff>638175</xdr:colOff>
      <xdr:row>58</xdr:row>
      <xdr:rowOff>13186</xdr:rowOff>
    </xdr:to>
    <xdr:cxnSp macro="">
      <xdr:nvCxnSpPr>
        <xdr:cNvPr id="125" name="直線コネクタ 124"/>
        <xdr:cNvCxnSpPr/>
      </xdr:nvCxnSpPr>
      <xdr:spPr>
        <a:xfrm>
          <a:off x="1130300" y="9922507"/>
          <a:ext cx="889000" cy="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141648</xdr:rowOff>
    </xdr:from>
    <xdr:to>
      <xdr:col>6</xdr:col>
      <xdr:colOff>561975</xdr:colOff>
      <xdr:row>58</xdr:row>
      <xdr:rowOff>71798</xdr:rowOff>
    </xdr:to>
    <xdr:sp macro="" textlink="">
      <xdr:nvSpPr>
        <xdr:cNvPr id="135" name="円/楕円 134"/>
        <xdr:cNvSpPr/>
      </xdr:nvSpPr>
      <xdr:spPr>
        <a:xfrm>
          <a:off x="4584700" y="991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18373</xdr:rowOff>
    </xdr:from>
    <xdr:to>
      <xdr:col>5</xdr:col>
      <xdr:colOff>409575</xdr:colOff>
      <xdr:row>58</xdr:row>
      <xdr:rowOff>119973</xdr:rowOff>
    </xdr:to>
    <xdr:sp macro="" textlink="">
      <xdr:nvSpPr>
        <xdr:cNvPr id="137" name="円/楕円 136"/>
        <xdr:cNvSpPr/>
      </xdr:nvSpPr>
      <xdr:spPr>
        <a:xfrm>
          <a:off x="3746500" y="99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111100</xdr:rowOff>
    </xdr:from>
    <xdr:ext cx="534377" cy="259045"/>
    <xdr:sp macro="" textlink="">
      <xdr:nvSpPr>
        <xdr:cNvPr id="138" name="テキスト ボックス 137"/>
        <xdr:cNvSpPr txBox="1"/>
      </xdr:nvSpPr>
      <xdr:spPr>
        <a:xfrm>
          <a:off x="3530111" y="100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9902</xdr:rowOff>
    </xdr:from>
    <xdr:to>
      <xdr:col>4</xdr:col>
      <xdr:colOff>206375</xdr:colOff>
      <xdr:row>58</xdr:row>
      <xdr:rowOff>111502</xdr:rowOff>
    </xdr:to>
    <xdr:sp macro="" textlink="">
      <xdr:nvSpPr>
        <xdr:cNvPr id="139" name="円/楕円 138"/>
        <xdr:cNvSpPr/>
      </xdr:nvSpPr>
      <xdr:spPr>
        <a:xfrm>
          <a:off x="2857500" y="99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102629</xdr:rowOff>
    </xdr:from>
    <xdr:ext cx="534377" cy="259045"/>
    <xdr:sp macro="" textlink="">
      <xdr:nvSpPr>
        <xdr:cNvPr id="140" name="テキスト ボックス 139"/>
        <xdr:cNvSpPr txBox="1"/>
      </xdr:nvSpPr>
      <xdr:spPr>
        <a:xfrm>
          <a:off x="2641111" y="100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133836</xdr:rowOff>
    </xdr:from>
    <xdr:to>
      <xdr:col>3</xdr:col>
      <xdr:colOff>3175</xdr:colOff>
      <xdr:row>58</xdr:row>
      <xdr:rowOff>63986</xdr:rowOff>
    </xdr:to>
    <xdr:sp macro="" textlink="">
      <xdr:nvSpPr>
        <xdr:cNvPr id="141" name="円/楕円 140"/>
        <xdr:cNvSpPr/>
      </xdr:nvSpPr>
      <xdr:spPr>
        <a:xfrm>
          <a:off x="1968500" y="990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55113</xdr:rowOff>
    </xdr:from>
    <xdr:ext cx="534377" cy="259045"/>
    <xdr:sp macro="" textlink="">
      <xdr:nvSpPr>
        <xdr:cNvPr id="142" name="テキスト ボックス 141"/>
        <xdr:cNvSpPr txBox="1"/>
      </xdr:nvSpPr>
      <xdr:spPr>
        <a:xfrm>
          <a:off x="1752111" y="999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99057</xdr:rowOff>
    </xdr:from>
    <xdr:to>
      <xdr:col>1</xdr:col>
      <xdr:colOff>485775</xdr:colOff>
      <xdr:row>58</xdr:row>
      <xdr:rowOff>29207</xdr:rowOff>
    </xdr:to>
    <xdr:sp macro="" textlink="">
      <xdr:nvSpPr>
        <xdr:cNvPr id="143" name="円/楕円 142"/>
        <xdr:cNvSpPr/>
      </xdr:nvSpPr>
      <xdr:spPr>
        <a:xfrm>
          <a:off x="1079500" y="987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20334</xdr:rowOff>
    </xdr:from>
    <xdr:ext cx="534377" cy="259045"/>
    <xdr:sp macro="" textlink="">
      <xdr:nvSpPr>
        <xdr:cNvPr id="144" name="テキスト ボックス 143"/>
        <xdr:cNvSpPr txBox="1"/>
      </xdr:nvSpPr>
      <xdr:spPr>
        <a:xfrm>
          <a:off x="863111" y="996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140277</xdr:rowOff>
    </xdr:from>
    <xdr:to>
      <xdr:col>6</xdr:col>
      <xdr:colOff>511175</xdr:colOff>
      <xdr:row>78</xdr:row>
      <xdr:rowOff>34860</xdr:rowOff>
    </xdr:to>
    <xdr:cxnSp macro="">
      <xdr:nvCxnSpPr>
        <xdr:cNvPr id="176" name="直線コネクタ 175"/>
        <xdr:cNvCxnSpPr/>
      </xdr:nvCxnSpPr>
      <xdr:spPr>
        <a:xfrm flipV="1">
          <a:off x="3797300" y="13341927"/>
          <a:ext cx="8382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34860</xdr:rowOff>
    </xdr:from>
    <xdr:to>
      <xdr:col>5</xdr:col>
      <xdr:colOff>358775</xdr:colOff>
      <xdr:row>78</xdr:row>
      <xdr:rowOff>121858</xdr:rowOff>
    </xdr:to>
    <xdr:cxnSp macro="">
      <xdr:nvCxnSpPr>
        <xdr:cNvPr id="179" name="直線コネクタ 178"/>
        <xdr:cNvCxnSpPr/>
      </xdr:nvCxnSpPr>
      <xdr:spPr>
        <a:xfrm flipV="1">
          <a:off x="2908300" y="13407960"/>
          <a:ext cx="889000" cy="8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121858</xdr:rowOff>
    </xdr:from>
    <xdr:to>
      <xdr:col>4</xdr:col>
      <xdr:colOff>155575</xdr:colOff>
      <xdr:row>78</xdr:row>
      <xdr:rowOff>137632</xdr:rowOff>
    </xdr:to>
    <xdr:cxnSp macro="">
      <xdr:nvCxnSpPr>
        <xdr:cNvPr id="182" name="直線コネクタ 181"/>
        <xdr:cNvCxnSpPr/>
      </xdr:nvCxnSpPr>
      <xdr:spPr>
        <a:xfrm flipV="1">
          <a:off x="2019300" y="1349495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137632</xdr:rowOff>
    </xdr:from>
    <xdr:to>
      <xdr:col>2</xdr:col>
      <xdr:colOff>638175</xdr:colOff>
      <xdr:row>79</xdr:row>
      <xdr:rowOff>34294</xdr:rowOff>
    </xdr:to>
    <xdr:cxnSp macro="">
      <xdr:nvCxnSpPr>
        <xdr:cNvPr id="185" name="直線コネクタ 184"/>
        <xdr:cNvCxnSpPr/>
      </xdr:nvCxnSpPr>
      <xdr:spPr>
        <a:xfrm flipV="1">
          <a:off x="1130300" y="13510732"/>
          <a:ext cx="889000" cy="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89477</xdr:rowOff>
    </xdr:from>
    <xdr:to>
      <xdr:col>6</xdr:col>
      <xdr:colOff>561975</xdr:colOff>
      <xdr:row>78</xdr:row>
      <xdr:rowOff>19627</xdr:rowOff>
    </xdr:to>
    <xdr:sp macro="" textlink="">
      <xdr:nvSpPr>
        <xdr:cNvPr id="195" name="円/楕円 194"/>
        <xdr:cNvSpPr/>
      </xdr:nvSpPr>
      <xdr:spPr>
        <a:xfrm>
          <a:off x="4584700" y="132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67904</xdr:rowOff>
    </xdr:from>
    <xdr:ext cx="599010" cy="259045"/>
    <xdr:sp macro="" textlink="">
      <xdr:nvSpPr>
        <xdr:cNvPr id="196" name="民生費該当値テキスト"/>
        <xdr:cNvSpPr txBox="1"/>
      </xdr:nvSpPr>
      <xdr:spPr>
        <a:xfrm>
          <a:off x="4686300" y="1326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155510</xdr:rowOff>
    </xdr:from>
    <xdr:to>
      <xdr:col>5</xdr:col>
      <xdr:colOff>409575</xdr:colOff>
      <xdr:row>78</xdr:row>
      <xdr:rowOff>85660</xdr:rowOff>
    </xdr:to>
    <xdr:sp macro="" textlink="">
      <xdr:nvSpPr>
        <xdr:cNvPr id="197" name="円/楕円 196"/>
        <xdr:cNvSpPr/>
      </xdr:nvSpPr>
      <xdr:spPr>
        <a:xfrm>
          <a:off x="3746500" y="133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76787</xdr:rowOff>
    </xdr:from>
    <xdr:ext cx="599010" cy="259045"/>
    <xdr:sp macro="" textlink="">
      <xdr:nvSpPr>
        <xdr:cNvPr id="198" name="テキスト ボックス 197"/>
        <xdr:cNvSpPr txBox="1"/>
      </xdr:nvSpPr>
      <xdr:spPr>
        <a:xfrm>
          <a:off x="3497794" y="1344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71058</xdr:rowOff>
    </xdr:from>
    <xdr:to>
      <xdr:col>4</xdr:col>
      <xdr:colOff>206375</xdr:colOff>
      <xdr:row>79</xdr:row>
      <xdr:rowOff>1208</xdr:rowOff>
    </xdr:to>
    <xdr:sp macro="" textlink="">
      <xdr:nvSpPr>
        <xdr:cNvPr id="199" name="円/楕円 198"/>
        <xdr:cNvSpPr/>
      </xdr:nvSpPr>
      <xdr:spPr>
        <a:xfrm>
          <a:off x="2857500" y="134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163785</xdr:rowOff>
    </xdr:from>
    <xdr:ext cx="599010" cy="259045"/>
    <xdr:sp macro="" textlink="">
      <xdr:nvSpPr>
        <xdr:cNvPr id="200" name="テキスト ボックス 199"/>
        <xdr:cNvSpPr txBox="1"/>
      </xdr:nvSpPr>
      <xdr:spPr>
        <a:xfrm>
          <a:off x="2608794" y="1353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86832</xdr:rowOff>
    </xdr:from>
    <xdr:to>
      <xdr:col>3</xdr:col>
      <xdr:colOff>3175</xdr:colOff>
      <xdr:row>79</xdr:row>
      <xdr:rowOff>16982</xdr:rowOff>
    </xdr:to>
    <xdr:sp macro="" textlink="">
      <xdr:nvSpPr>
        <xdr:cNvPr id="201" name="円/楕円 200"/>
        <xdr:cNvSpPr/>
      </xdr:nvSpPr>
      <xdr:spPr>
        <a:xfrm>
          <a:off x="1968500" y="134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8109</xdr:rowOff>
    </xdr:from>
    <xdr:ext cx="599010" cy="259045"/>
    <xdr:sp macro="" textlink="">
      <xdr:nvSpPr>
        <xdr:cNvPr id="202" name="テキスト ボックス 201"/>
        <xdr:cNvSpPr txBox="1"/>
      </xdr:nvSpPr>
      <xdr:spPr>
        <a:xfrm>
          <a:off x="1719794" y="1355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154944</xdr:rowOff>
    </xdr:from>
    <xdr:to>
      <xdr:col>1</xdr:col>
      <xdr:colOff>485775</xdr:colOff>
      <xdr:row>79</xdr:row>
      <xdr:rowOff>85094</xdr:rowOff>
    </xdr:to>
    <xdr:sp macro="" textlink="">
      <xdr:nvSpPr>
        <xdr:cNvPr id="203" name="円/楕円 202"/>
        <xdr:cNvSpPr/>
      </xdr:nvSpPr>
      <xdr:spPr>
        <a:xfrm>
          <a:off x="1079500" y="135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76221</xdr:rowOff>
    </xdr:from>
    <xdr:ext cx="534377" cy="259045"/>
    <xdr:sp macro="" textlink="">
      <xdr:nvSpPr>
        <xdr:cNvPr id="204" name="テキスト ボックス 203"/>
        <xdr:cNvSpPr txBox="1"/>
      </xdr:nvSpPr>
      <xdr:spPr>
        <a:xfrm>
          <a:off x="863111" y="136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47642</xdr:rowOff>
    </xdr:from>
    <xdr:to>
      <xdr:col>6</xdr:col>
      <xdr:colOff>511175</xdr:colOff>
      <xdr:row>97</xdr:row>
      <xdr:rowOff>128659</xdr:rowOff>
    </xdr:to>
    <xdr:cxnSp macro="">
      <xdr:nvCxnSpPr>
        <xdr:cNvPr id="232" name="直線コネクタ 231"/>
        <xdr:cNvCxnSpPr/>
      </xdr:nvCxnSpPr>
      <xdr:spPr>
        <a:xfrm flipV="1">
          <a:off x="3797300" y="16678292"/>
          <a:ext cx="838200" cy="8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128659</xdr:rowOff>
    </xdr:from>
    <xdr:to>
      <xdr:col>5</xdr:col>
      <xdr:colOff>358775</xdr:colOff>
      <xdr:row>97</xdr:row>
      <xdr:rowOff>149141</xdr:rowOff>
    </xdr:to>
    <xdr:cxnSp macro="">
      <xdr:nvCxnSpPr>
        <xdr:cNvPr id="235" name="直線コネクタ 234"/>
        <xdr:cNvCxnSpPr/>
      </xdr:nvCxnSpPr>
      <xdr:spPr>
        <a:xfrm flipV="1">
          <a:off x="2908300" y="16759309"/>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149141</xdr:rowOff>
    </xdr:from>
    <xdr:to>
      <xdr:col>4</xdr:col>
      <xdr:colOff>155575</xdr:colOff>
      <xdr:row>98</xdr:row>
      <xdr:rowOff>26223</xdr:rowOff>
    </xdr:to>
    <xdr:cxnSp macro="">
      <xdr:nvCxnSpPr>
        <xdr:cNvPr id="238" name="直線コネクタ 237"/>
        <xdr:cNvCxnSpPr/>
      </xdr:nvCxnSpPr>
      <xdr:spPr>
        <a:xfrm flipV="1">
          <a:off x="2019300" y="16779791"/>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26223</xdr:rowOff>
    </xdr:from>
    <xdr:to>
      <xdr:col>2</xdr:col>
      <xdr:colOff>638175</xdr:colOff>
      <xdr:row>98</xdr:row>
      <xdr:rowOff>79259</xdr:rowOff>
    </xdr:to>
    <xdr:cxnSp macro="">
      <xdr:nvCxnSpPr>
        <xdr:cNvPr id="241" name="直線コネクタ 240"/>
        <xdr:cNvCxnSpPr/>
      </xdr:nvCxnSpPr>
      <xdr:spPr>
        <a:xfrm flipV="1">
          <a:off x="1130300" y="16828323"/>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168292</xdr:rowOff>
    </xdr:from>
    <xdr:to>
      <xdr:col>6</xdr:col>
      <xdr:colOff>561975</xdr:colOff>
      <xdr:row>97</xdr:row>
      <xdr:rowOff>98442</xdr:rowOff>
    </xdr:to>
    <xdr:sp macro="" textlink="">
      <xdr:nvSpPr>
        <xdr:cNvPr id="251" name="円/楕円 250"/>
        <xdr:cNvSpPr/>
      </xdr:nvSpPr>
      <xdr:spPr>
        <a:xfrm>
          <a:off x="4584700" y="166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146719</xdr:rowOff>
    </xdr:from>
    <xdr:ext cx="534377" cy="259045"/>
    <xdr:sp macro="" textlink="">
      <xdr:nvSpPr>
        <xdr:cNvPr id="252" name="衛生費該当値テキスト"/>
        <xdr:cNvSpPr txBox="1"/>
      </xdr:nvSpPr>
      <xdr:spPr>
        <a:xfrm>
          <a:off x="4686300" y="1660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77859</xdr:rowOff>
    </xdr:from>
    <xdr:to>
      <xdr:col>5</xdr:col>
      <xdr:colOff>409575</xdr:colOff>
      <xdr:row>98</xdr:row>
      <xdr:rowOff>8009</xdr:rowOff>
    </xdr:to>
    <xdr:sp macro="" textlink="">
      <xdr:nvSpPr>
        <xdr:cNvPr id="253" name="円/楕円 252"/>
        <xdr:cNvSpPr/>
      </xdr:nvSpPr>
      <xdr:spPr>
        <a:xfrm>
          <a:off x="3746500" y="167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170586</xdr:rowOff>
    </xdr:from>
    <xdr:ext cx="534377" cy="259045"/>
    <xdr:sp macro="" textlink="">
      <xdr:nvSpPr>
        <xdr:cNvPr id="254" name="テキスト ボックス 253"/>
        <xdr:cNvSpPr txBox="1"/>
      </xdr:nvSpPr>
      <xdr:spPr>
        <a:xfrm>
          <a:off x="3530111" y="168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98341</xdr:rowOff>
    </xdr:from>
    <xdr:to>
      <xdr:col>4</xdr:col>
      <xdr:colOff>206375</xdr:colOff>
      <xdr:row>98</xdr:row>
      <xdr:rowOff>28491</xdr:rowOff>
    </xdr:to>
    <xdr:sp macro="" textlink="">
      <xdr:nvSpPr>
        <xdr:cNvPr id="255" name="円/楕円 254"/>
        <xdr:cNvSpPr/>
      </xdr:nvSpPr>
      <xdr:spPr>
        <a:xfrm>
          <a:off x="2857500" y="167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19618</xdr:rowOff>
    </xdr:from>
    <xdr:ext cx="534377" cy="259045"/>
    <xdr:sp macro="" textlink="">
      <xdr:nvSpPr>
        <xdr:cNvPr id="256" name="テキスト ボックス 255"/>
        <xdr:cNvSpPr txBox="1"/>
      </xdr:nvSpPr>
      <xdr:spPr>
        <a:xfrm>
          <a:off x="2641111" y="168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146873</xdr:rowOff>
    </xdr:from>
    <xdr:to>
      <xdr:col>3</xdr:col>
      <xdr:colOff>3175</xdr:colOff>
      <xdr:row>98</xdr:row>
      <xdr:rowOff>77023</xdr:rowOff>
    </xdr:to>
    <xdr:sp macro="" textlink="">
      <xdr:nvSpPr>
        <xdr:cNvPr id="257" name="円/楕円 256"/>
        <xdr:cNvSpPr/>
      </xdr:nvSpPr>
      <xdr:spPr>
        <a:xfrm>
          <a:off x="1968500" y="167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68150</xdr:rowOff>
    </xdr:from>
    <xdr:ext cx="534377" cy="259045"/>
    <xdr:sp macro="" textlink="">
      <xdr:nvSpPr>
        <xdr:cNvPr id="258" name="テキスト ボックス 257"/>
        <xdr:cNvSpPr txBox="1"/>
      </xdr:nvSpPr>
      <xdr:spPr>
        <a:xfrm>
          <a:off x="1752111" y="168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28459</xdr:rowOff>
    </xdr:from>
    <xdr:to>
      <xdr:col>1</xdr:col>
      <xdr:colOff>485775</xdr:colOff>
      <xdr:row>98</xdr:row>
      <xdr:rowOff>130059</xdr:rowOff>
    </xdr:to>
    <xdr:sp macro="" textlink="">
      <xdr:nvSpPr>
        <xdr:cNvPr id="259" name="円/楕円 258"/>
        <xdr:cNvSpPr/>
      </xdr:nvSpPr>
      <xdr:spPr>
        <a:xfrm>
          <a:off x="1079500" y="168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121186</xdr:rowOff>
    </xdr:from>
    <xdr:ext cx="534377" cy="259045"/>
    <xdr:sp macro="" textlink="">
      <xdr:nvSpPr>
        <xdr:cNvPr id="260" name="テキスト ボックス 259"/>
        <xdr:cNvSpPr txBox="1"/>
      </xdr:nvSpPr>
      <xdr:spPr>
        <a:xfrm>
          <a:off x="863111" y="1692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98781</xdr:rowOff>
    </xdr:from>
    <xdr:to>
      <xdr:col>15</xdr:col>
      <xdr:colOff>180975</xdr:colOff>
      <xdr:row>38</xdr:row>
      <xdr:rowOff>100381</xdr:rowOff>
    </xdr:to>
    <xdr:cxnSp macro="">
      <xdr:nvCxnSpPr>
        <xdr:cNvPr id="287" name="直線コネクタ 286"/>
        <xdr:cNvCxnSpPr/>
      </xdr:nvCxnSpPr>
      <xdr:spPr>
        <a:xfrm>
          <a:off x="9639300" y="661388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61061</xdr:rowOff>
    </xdr:from>
    <xdr:to>
      <xdr:col>14</xdr:col>
      <xdr:colOff>28575</xdr:colOff>
      <xdr:row>38</xdr:row>
      <xdr:rowOff>98781</xdr:rowOff>
    </xdr:to>
    <xdr:cxnSp macro="">
      <xdr:nvCxnSpPr>
        <xdr:cNvPr id="290" name="直線コネクタ 289"/>
        <xdr:cNvCxnSpPr/>
      </xdr:nvCxnSpPr>
      <xdr:spPr>
        <a:xfrm>
          <a:off x="8750300" y="6576161"/>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122326</xdr:rowOff>
    </xdr:from>
    <xdr:to>
      <xdr:col>12</xdr:col>
      <xdr:colOff>511175</xdr:colOff>
      <xdr:row>38</xdr:row>
      <xdr:rowOff>61061</xdr:rowOff>
    </xdr:to>
    <xdr:cxnSp macro="">
      <xdr:nvCxnSpPr>
        <xdr:cNvPr id="293" name="直線コネクタ 292"/>
        <xdr:cNvCxnSpPr/>
      </xdr:nvCxnSpPr>
      <xdr:spPr>
        <a:xfrm>
          <a:off x="7861300" y="6465976"/>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65176</xdr:rowOff>
    </xdr:from>
    <xdr:to>
      <xdr:col>11</xdr:col>
      <xdr:colOff>307975</xdr:colOff>
      <xdr:row>37</xdr:row>
      <xdr:rowOff>122326</xdr:rowOff>
    </xdr:to>
    <xdr:cxnSp macro="">
      <xdr:nvCxnSpPr>
        <xdr:cNvPr id="296" name="直線コネクタ 295"/>
        <xdr:cNvCxnSpPr/>
      </xdr:nvCxnSpPr>
      <xdr:spPr>
        <a:xfrm>
          <a:off x="6972300" y="64088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49581</xdr:rowOff>
    </xdr:from>
    <xdr:to>
      <xdr:col>15</xdr:col>
      <xdr:colOff>231775</xdr:colOff>
      <xdr:row>38</xdr:row>
      <xdr:rowOff>151181</xdr:rowOff>
    </xdr:to>
    <xdr:sp macro="" textlink="">
      <xdr:nvSpPr>
        <xdr:cNvPr id="306" name="円/楕円 305"/>
        <xdr:cNvSpPr/>
      </xdr:nvSpPr>
      <xdr:spPr>
        <a:xfrm>
          <a:off x="10426700" y="65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135958</xdr:rowOff>
    </xdr:from>
    <xdr:ext cx="378565" cy="259045"/>
    <xdr:sp macro="" textlink="">
      <xdr:nvSpPr>
        <xdr:cNvPr id="307" name="労働費該当値テキスト"/>
        <xdr:cNvSpPr txBox="1"/>
      </xdr:nvSpPr>
      <xdr:spPr>
        <a:xfrm>
          <a:off x="10528300" y="64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47981</xdr:rowOff>
    </xdr:from>
    <xdr:to>
      <xdr:col>14</xdr:col>
      <xdr:colOff>79375</xdr:colOff>
      <xdr:row>38</xdr:row>
      <xdr:rowOff>149581</xdr:rowOff>
    </xdr:to>
    <xdr:sp macro="" textlink="">
      <xdr:nvSpPr>
        <xdr:cNvPr id="308" name="円/楕円 307"/>
        <xdr:cNvSpPr/>
      </xdr:nvSpPr>
      <xdr:spPr>
        <a:xfrm>
          <a:off x="9588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140708</xdr:rowOff>
    </xdr:from>
    <xdr:ext cx="378565" cy="259045"/>
    <xdr:sp macro="" textlink="">
      <xdr:nvSpPr>
        <xdr:cNvPr id="309" name="テキスト ボックス 308"/>
        <xdr:cNvSpPr txBox="1"/>
      </xdr:nvSpPr>
      <xdr:spPr>
        <a:xfrm>
          <a:off x="9450017" y="665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10261</xdr:rowOff>
    </xdr:from>
    <xdr:to>
      <xdr:col>12</xdr:col>
      <xdr:colOff>561975</xdr:colOff>
      <xdr:row>38</xdr:row>
      <xdr:rowOff>111861</xdr:rowOff>
    </xdr:to>
    <xdr:sp macro="" textlink="">
      <xdr:nvSpPr>
        <xdr:cNvPr id="310" name="円/楕円 309"/>
        <xdr:cNvSpPr/>
      </xdr:nvSpPr>
      <xdr:spPr>
        <a:xfrm>
          <a:off x="86995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102988</xdr:rowOff>
    </xdr:from>
    <xdr:ext cx="378565" cy="259045"/>
    <xdr:sp macro="" textlink="">
      <xdr:nvSpPr>
        <xdr:cNvPr id="311" name="テキスト ボックス 310"/>
        <xdr:cNvSpPr txBox="1"/>
      </xdr:nvSpPr>
      <xdr:spPr>
        <a:xfrm>
          <a:off x="8561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71526</xdr:rowOff>
    </xdr:from>
    <xdr:to>
      <xdr:col>11</xdr:col>
      <xdr:colOff>358775</xdr:colOff>
      <xdr:row>38</xdr:row>
      <xdr:rowOff>1676</xdr:rowOff>
    </xdr:to>
    <xdr:sp macro="" textlink="">
      <xdr:nvSpPr>
        <xdr:cNvPr id="312" name="円/楕円 311"/>
        <xdr:cNvSpPr/>
      </xdr:nvSpPr>
      <xdr:spPr>
        <a:xfrm>
          <a:off x="7810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164254</xdr:rowOff>
    </xdr:from>
    <xdr:ext cx="378565" cy="259045"/>
    <xdr:sp macro="" textlink="">
      <xdr:nvSpPr>
        <xdr:cNvPr id="313" name="テキスト ボックス 312"/>
        <xdr:cNvSpPr txBox="1"/>
      </xdr:nvSpPr>
      <xdr:spPr>
        <a:xfrm>
          <a:off x="7672017" y="65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14376</xdr:rowOff>
    </xdr:from>
    <xdr:to>
      <xdr:col>10</xdr:col>
      <xdr:colOff>155575</xdr:colOff>
      <xdr:row>37</xdr:row>
      <xdr:rowOff>115976</xdr:rowOff>
    </xdr:to>
    <xdr:sp macro="" textlink="">
      <xdr:nvSpPr>
        <xdr:cNvPr id="314" name="円/楕円 313"/>
        <xdr:cNvSpPr/>
      </xdr:nvSpPr>
      <xdr:spPr>
        <a:xfrm>
          <a:off x="6921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107103</xdr:rowOff>
    </xdr:from>
    <xdr:ext cx="469744" cy="259045"/>
    <xdr:sp macro="" textlink="">
      <xdr:nvSpPr>
        <xdr:cNvPr id="315" name="テキスト ボックス 314"/>
        <xdr:cNvSpPr txBox="1"/>
      </xdr:nvSpPr>
      <xdr:spPr>
        <a:xfrm>
          <a:off x="6737427" y="64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128161</xdr:rowOff>
    </xdr:from>
    <xdr:to>
      <xdr:col>15</xdr:col>
      <xdr:colOff>180975</xdr:colOff>
      <xdr:row>57</xdr:row>
      <xdr:rowOff>151457</xdr:rowOff>
    </xdr:to>
    <xdr:cxnSp macro="">
      <xdr:nvCxnSpPr>
        <xdr:cNvPr id="346" name="直線コネクタ 345"/>
        <xdr:cNvCxnSpPr/>
      </xdr:nvCxnSpPr>
      <xdr:spPr>
        <a:xfrm>
          <a:off x="9639300" y="9900811"/>
          <a:ext cx="838200" cy="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128161</xdr:rowOff>
    </xdr:from>
    <xdr:to>
      <xdr:col>14</xdr:col>
      <xdr:colOff>28575</xdr:colOff>
      <xdr:row>57</xdr:row>
      <xdr:rowOff>161907</xdr:rowOff>
    </xdr:to>
    <xdr:cxnSp macro="">
      <xdr:nvCxnSpPr>
        <xdr:cNvPr id="349" name="直線コネクタ 348"/>
        <xdr:cNvCxnSpPr/>
      </xdr:nvCxnSpPr>
      <xdr:spPr>
        <a:xfrm flipV="1">
          <a:off x="8750300" y="9900811"/>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161907</xdr:rowOff>
    </xdr:from>
    <xdr:to>
      <xdr:col>12</xdr:col>
      <xdr:colOff>511175</xdr:colOff>
      <xdr:row>58</xdr:row>
      <xdr:rowOff>36285</xdr:rowOff>
    </xdr:to>
    <xdr:cxnSp macro="">
      <xdr:nvCxnSpPr>
        <xdr:cNvPr id="352" name="直線コネクタ 351"/>
        <xdr:cNvCxnSpPr/>
      </xdr:nvCxnSpPr>
      <xdr:spPr>
        <a:xfrm flipV="1">
          <a:off x="7861300" y="9934557"/>
          <a:ext cx="889000" cy="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20501</xdr:rowOff>
    </xdr:from>
    <xdr:to>
      <xdr:col>11</xdr:col>
      <xdr:colOff>307975</xdr:colOff>
      <xdr:row>58</xdr:row>
      <xdr:rowOff>36285</xdr:rowOff>
    </xdr:to>
    <xdr:cxnSp macro="">
      <xdr:nvCxnSpPr>
        <xdr:cNvPr id="355" name="直線コネクタ 354"/>
        <xdr:cNvCxnSpPr/>
      </xdr:nvCxnSpPr>
      <xdr:spPr>
        <a:xfrm>
          <a:off x="6972300" y="9964601"/>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100657</xdr:rowOff>
    </xdr:from>
    <xdr:to>
      <xdr:col>15</xdr:col>
      <xdr:colOff>231775</xdr:colOff>
      <xdr:row>58</xdr:row>
      <xdr:rowOff>30807</xdr:rowOff>
    </xdr:to>
    <xdr:sp macro="" textlink="">
      <xdr:nvSpPr>
        <xdr:cNvPr id="365" name="円/楕円 364"/>
        <xdr:cNvSpPr/>
      </xdr:nvSpPr>
      <xdr:spPr>
        <a:xfrm>
          <a:off x="10426700" y="98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79084</xdr:rowOff>
    </xdr:from>
    <xdr:ext cx="469744" cy="259045"/>
    <xdr:sp macro="" textlink="">
      <xdr:nvSpPr>
        <xdr:cNvPr id="366" name="農林水産業費該当値テキスト"/>
        <xdr:cNvSpPr txBox="1"/>
      </xdr:nvSpPr>
      <xdr:spPr>
        <a:xfrm>
          <a:off x="10528300" y="985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77361</xdr:rowOff>
    </xdr:from>
    <xdr:to>
      <xdr:col>14</xdr:col>
      <xdr:colOff>79375</xdr:colOff>
      <xdr:row>58</xdr:row>
      <xdr:rowOff>7511</xdr:rowOff>
    </xdr:to>
    <xdr:sp macro="" textlink="">
      <xdr:nvSpPr>
        <xdr:cNvPr id="367" name="円/楕円 366"/>
        <xdr:cNvSpPr/>
      </xdr:nvSpPr>
      <xdr:spPr>
        <a:xfrm>
          <a:off x="9588500" y="98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170088</xdr:rowOff>
    </xdr:from>
    <xdr:ext cx="469744" cy="259045"/>
    <xdr:sp macro="" textlink="">
      <xdr:nvSpPr>
        <xdr:cNvPr id="368" name="テキスト ボックス 367"/>
        <xdr:cNvSpPr txBox="1"/>
      </xdr:nvSpPr>
      <xdr:spPr>
        <a:xfrm>
          <a:off x="9404427" y="994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111107</xdr:rowOff>
    </xdr:from>
    <xdr:to>
      <xdr:col>12</xdr:col>
      <xdr:colOff>561975</xdr:colOff>
      <xdr:row>58</xdr:row>
      <xdr:rowOff>41257</xdr:rowOff>
    </xdr:to>
    <xdr:sp macro="" textlink="">
      <xdr:nvSpPr>
        <xdr:cNvPr id="369" name="円/楕円 368"/>
        <xdr:cNvSpPr/>
      </xdr:nvSpPr>
      <xdr:spPr>
        <a:xfrm>
          <a:off x="8699500" y="98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32384</xdr:rowOff>
    </xdr:from>
    <xdr:ext cx="469744" cy="259045"/>
    <xdr:sp macro="" textlink="">
      <xdr:nvSpPr>
        <xdr:cNvPr id="370" name="テキスト ボックス 369"/>
        <xdr:cNvSpPr txBox="1"/>
      </xdr:nvSpPr>
      <xdr:spPr>
        <a:xfrm>
          <a:off x="8515427" y="99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156935</xdr:rowOff>
    </xdr:from>
    <xdr:to>
      <xdr:col>11</xdr:col>
      <xdr:colOff>358775</xdr:colOff>
      <xdr:row>58</xdr:row>
      <xdr:rowOff>87085</xdr:rowOff>
    </xdr:to>
    <xdr:sp macro="" textlink="">
      <xdr:nvSpPr>
        <xdr:cNvPr id="371" name="円/楕円 370"/>
        <xdr:cNvSpPr/>
      </xdr:nvSpPr>
      <xdr:spPr>
        <a:xfrm>
          <a:off x="7810500" y="99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78212</xdr:rowOff>
    </xdr:from>
    <xdr:ext cx="469744" cy="259045"/>
    <xdr:sp macro="" textlink="">
      <xdr:nvSpPr>
        <xdr:cNvPr id="372" name="テキスト ボックス 371"/>
        <xdr:cNvSpPr txBox="1"/>
      </xdr:nvSpPr>
      <xdr:spPr>
        <a:xfrm>
          <a:off x="7626427"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141151</xdr:rowOff>
    </xdr:from>
    <xdr:to>
      <xdr:col>10</xdr:col>
      <xdr:colOff>155575</xdr:colOff>
      <xdr:row>58</xdr:row>
      <xdr:rowOff>71301</xdr:rowOff>
    </xdr:to>
    <xdr:sp macro="" textlink="">
      <xdr:nvSpPr>
        <xdr:cNvPr id="373" name="円/楕円 372"/>
        <xdr:cNvSpPr/>
      </xdr:nvSpPr>
      <xdr:spPr>
        <a:xfrm>
          <a:off x="6921500" y="99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62428</xdr:rowOff>
    </xdr:from>
    <xdr:ext cx="469744" cy="259045"/>
    <xdr:sp macro="" textlink="">
      <xdr:nvSpPr>
        <xdr:cNvPr id="374" name="テキスト ボックス 373"/>
        <xdr:cNvSpPr txBox="1"/>
      </xdr:nvSpPr>
      <xdr:spPr>
        <a:xfrm>
          <a:off x="6737427" y="1000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139700</xdr:rowOff>
    </xdr:from>
    <xdr:to>
      <xdr:col>15</xdr:col>
      <xdr:colOff>180975</xdr:colOff>
      <xdr:row>77</xdr:row>
      <xdr:rowOff>49574</xdr:rowOff>
    </xdr:to>
    <xdr:cxnSp macro="">
      <xdr:nvCxnSpPr>
        <xdr:cNvPr id="399" name="直線コネクタ 398"/>
        <xdr:cNvCxnSpPr/>
      </xdr:nvCxnSpPr>
      <xdr:spPr>
        <a:xfrm flipV="1">
          <a:off x="9639300" y="13169900"/>
          <a:ext cx="838200" cy="8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49574</xdr:rowOff>
    </xdr:from>
    <xdr:to>
      <xdr:col>14</xdr:col>
      <xdr:colOff>28575</xdr:colOff>
      <xdr:row>77</xdr:row>
      <xdr:rowOff>55404</xdr:rowOff>
    </xdr:to>
    <xdr:cxnSp macro="">
      <xdr:nvCxnSpPr>
        <xdr:cNvPr id="402" name="直線コネクタ 401"/>
        <xdr:cNvCxnSpPr/>
      </xdr:nvCxnSpPr>
      <xdr:spPr>
        <a:xfrm flipV="1">
          <a:off x="8750300" y="13251224"/>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55404</xdr:rowOff>
    </xdr:from>
    <xdr:to>
      <xdr:col>12</xdr:col>
      <xdr:colOff>511175</xdr:colOff>
      <xdr:row>77</xdr:row>
      <xdr:rowOff>67805</xdr:rowOff>
    </xdr:to>
    <xdr:cxnSp macro="">
      <xdr:nvCxnSpPr>
        <xdr:cNvPr id="405" name="直線コネクタ 404"/>
        <xdr:cNvCxnSpPr/>
      </xdr:nvCxnSpPr>
      <xdr:spPr>
        <a:xfrm flipV="1">
          <a:off x="7861300" y="13257054"/>
          <a:ext cx="8890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67805</xdr:rowOff>
    </xdr:from>
    <xdr:to>
      <xdr:col>11</xdr:col>
      <xdr:colOff>307975</xdr:colOff>
      <xdr:row>77</xdr:row>
      <xdr:rowOff>68662</xdr:rowOff>
    </xdr:to>
    <xdr:cxnSp macro="">
      <xdr:nvCxnSpPr>
        <xdr:cNvPr id="408" name="直線コネクタ 407"/>
        <xdr:cNvCxnSpPr/>
      </xdr:nvCxnSpPr>
      <xdr:spPr>
        <a:xfrm flipV="1">
          <a:off x="6972300" y="13269455"/>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88900</xdr:rowOff>
    </xdr:from>
    <xdr:to>
      <xdr:col>15</xdr:col>
      <xdr:colOff>231775</xdr:colOff>
      <xdr:row>77</xdr:row>
      <xdr:rowOff>19050</xdr:rowOff>
    </xdr:to>
    <xdr:sp macro="" textlink="">
      <xdr:nvSpPr>
        <xdr:cNvPr id="418" name="円/楕円 417"/>
        <xdr:cNvSpPr/>
      </xdr:nvSpPr>
      <xdr:spPr>
        <a:xfrm>
          <a:off x="104267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3827</xdr:rowOff>
    </xdr:from>
    <xdr:ext cx="469744" cy="259045"/>
    <xdr:sp macro="" textlink="">
      <xdr:nvSpPr>
        <xdr:cNvPr id="419" name="商工費該当値テキスト"/>
        <xdr:cNvSpPr txBox="1"/>
      </xdr:nvSpPr>
      <xdr:spPr>
        <a:xfrm>
          <a:off x="105283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170224</xdr:rowOff>
    </xdr:from>
    <xdr:to>
      <xdr:col>14</xdr:col>
      <xdr:colOff>79375</xdr:colOff>
      <xdr:row>77</xdr:row>
      <xdr:rowOff>100374</xdr:rowOff>
    </xdr:to>
    <xdr:sp macro="" textlink="">
      <xdr:nvSpPr>
        <xdr:cNvPr id="420" name="円/楕円 419"/>
        <xdr:cNvSpPr/>
      </xdr:nvSpPr>
      <xdr:spPr>
        <a:xfrm>
          <a:off x="9588500" y="132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91501</xdr:rowOff>
    </xdr:from>
    <xdr:ext cx="469744" cy="259045"/>
    <xdr:sp macro="" textlink="">
      <xdr:nvSpPr>
        <xdr:cNvPr id="421" name="テキスト ボックス 420"/>
        <xdr:cNvSpPr txBox="1"/>
      </xdr:nvSpPr>
      <xdr:spPr>
        <a:xfrm>
          <a:off x="9404427" y="1329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4604</xdr:rowOff>
    </xdr:from>
    <xdr:to>
      <xdr:col>12</xdr:col>
      <xdr:colOff>561975</xdr:colOff>
      <xdr:row>77</xdr:row>
      <xdr:rowOff>106204</xdr:rowOff>
    </xdr:to>
    <xdr:sp macro="" textlink="">
      <xdr:nvSpPr>
        <xdr:cNvPr id="422" name="円/楕円 421"/>
        <xdr:cNvSpPr/>
      </xdr:nvSpPr>
      <xdr:spPr>
        <a:xfrm>
          <a:off x="8699500" y="132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97331</xdr:rowOff>
    </xdr:from>
    <xdr:ext cx="469744" cy="259045"/>
    <xdr:sp macro="" textlink="">
      <xdr:nvSpPr>
        <xdr:cNvPr id="423" name="テキスト ボックス 422"/>
        <xdr:cNvSpPr txBox="1"/>
      </xdr:nvSpPr>
      <xdr:spPr>
        <a:xfrm>
          <a:off x="8515427" y="132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17005</xdr:rowOff>
    </xdr:from>
    <xdr:to>
      <xdr:col>11</xdr:col>
      <xdr:colOff>358775</xdr:colOff>
      <xdr:row>77</xdr:row>
      <xdr:rowOff>118605</xdr:rowOff>
    </xdr:to>
    <xdr:sp macro="" textlink="">
      <xdr:nvSpPr>
        <xdr:cNvPr id="424" name="円/楕円 423"/>
        <xdr:cNvSpPr/>
      </xdr:nvSpPr>
      <xdr:spPr>
        <a:xfrm>
          <a:off x="7810500" y="132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109732</xdr:rowOff>
    </xdr:from>
    <xdr:ext cx="469744" cy="259045"/>
    <xdr:sp macro="" textlink="">
      <xdr:nvSpPr>
        <xdr:cNvPr id="425" name="テキスト ボックス 424"/>
        <xdr:cNvSpPr txBox="1"/>
      </xdr:nvSpPr>
      <xdr:spPr>
        <a:xfrm>
          <a:off x="7626427" y="133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17862</xdr:rowOff>
    </xdr:from>
    <xdr:to>
      <xdr:col>10</xdr:col>
      <xdr:colOff>155575</xdr:colOff>
      <xdr:row>77</xdr:row>
      <xdr:rowOff>119462</xdr:rowOff>
    </xdr:to>
    <xdr:sp macro="" textlink="">
      <xdr:nvSpPr>
        <xdr:cNvPr id="426" name="円/楕円 425"/>
        <xdr:cNvSpPr/>
      </xdr:nvSpPr>
      <xdr:spPr>
        <a:xfrm>
          <a:off x="6921500" y="132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110589</xdr:rowOff>
    </xdr:from>
    <xdr:ext cx="469744" cy="259045"/>
    <xdr:sp macro="" textlink="">
      <xdr:nvSpPr>
        <xdr:cNvPr id="427" name="テキスト ボックス 426"/>
        <xdr:cNvSpPr txBox="1"/>
      </xdr:nvSpPr>
      <xdr:spPr>
        <a:xfrm>
          <a:off x="6737427" y="133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152828</xdr:rowOff>
    </xdr:from>
    <xdr:to>
      <xdr:col>15</xdr:col>
      <xdr:colOff>180975</xdr:colOff>
      <xdr:row>99</xdr:row>
      <xdr:rowOff>18836</xdr:rowOff>
    </xdr:to>
    <xdr:cxnSp macro="">
      <xdr:nvCxnSpPr>
        <xdr:cNvPr id="459" name="直線コネクタ 458"/>
        <xdr:cNvCxnSpPr/>
      </xdr:nvCxnSpPr>
      <xdr:spPr>
        <a:xfrm flipV="1">
          <a:off x="9639300" y="16954928"/>
          <a:ext cx="8382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63216</xdr:rowOff>
    </xdr:from>
    <xdr:to>
      <xdr:col>14</xdr:col>
      <xdr:colOff>28575</xdr:colOff>
      <xdr:row>99</xdr:row>
      <xdr:rowOff>18836</xdr:rowOff>
    </xdr:to>
    <xdr:cxnSp macro="">
      <xdr:nvCxnSpPr>
        <xdr:cNvPr id="462" name="直線コネクタ 461"/>
        <xdr:cNvCxnSpPr/>
      </xdr:nvCxnSpPr>
      <xdr:spPr>
        <a:xfrm>
          <a:off x="8750300" y="16865316"/>
          <a:ext cx="889000" cy="1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63216</xdr:rowOff>
    </xdr:from>
    <xdr:to>
      <xdr:col>12</xdr:col>
      <xdr:colOff>511175</xdr:colOff>
      <xdr:row>98</xdr:row>
      <xdr:rowOff>105084</xdr:rowOff>
    </xdr:to>
    <xdr:cxnSp macro="">
      <xdr:nvCxnSpPr>
        <xdr:cNvPr id="465" name="直線コネクタ 464"/>
        <xdr:cNvCxnSpPr/>
      </xdr:nvCxnSpPr>
      <xdr:spPr>
        <a:xfrm flipV="1">
          <a:off x="7861300" y="16865316"/>
          <a:ext cx="889000" cy="4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105084</xdr:rowOff>
    </xdr:from>
    <xdr:to>
      <xdr:col>11</xdr:col>
      <xdr:colOff>307975</xdr:colOff>
      <xdr:row>99</xdr:row>
      <xdr:rowOff>57600</xdr:rowOff>
    </xdr:to>
    <xdr:cxnSp macro="">
      <xdr:nvCxnSpPr>
        <xdr:cNvPr id="468" name="直線コネクタ 467"/>
        <xdr:cNvCxnSpPr/>
      </xdr:nvCxnSpPr>
      <xdr:spPr>
        <a:xfrm flipV="1">
          <a:off x="6972300" y="16907184"/>
          <a:ext cx="889000" cy="1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102028</xdr:rowOff>
    </xdr:from>
    <xdr:to>
      <xdr:col>15</xdr:col>
      <xdr:colOff>231775</xdr:colOff>
      <xdr:row>99</xdr:row>
      <xdr:rowOff>32178</xdr:rowOff>
    </xdr:to>
    <xdr:sp macro="" textlink="">
      <xdr:nvSpPr>
        <xdr:cNvPr id="478" name="円/楕円 477"/>
        <xdr:cNvSpPr/>
      </xdr:nvSpPr>
      <xdr:spPr>
        <a:xfrm>
          <a:off x="10426700" y="169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16955</xdr:rowOff>
    </xdr:from>
    <xdr:ext cx="534377" cy="259045"/>
    <xdr:sp macro="" textlink="">
      <xdr:nvSpPr>
        <xdr:cNvPr id="479" name="土木費該当値テキスト"/>
        <xdr:cNvSpPr txBox="1"/>
      </xdr:nvSpPr>
      <xdr:spPr>
        <a:xfrm>
          <a:off x="10528300" y="168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139486</xdr:rowOff>
    </xdr:from>
    <xdr:to>
      <xdr:col>14</xdr:col>
      <xdr:colOff>79375</xdr:colOff>
      <xdr:row>99</xdr:row>
      <xdr:rowOff>69636</xdr:rowOff>
    </xdr:to>
    <xdr:sp macro="" textlink="">
      <xdr:nvSpPr>
        <xdr:cNvPr id="480" name="円/楕円 479"/>
        <xdr:cNvSpPr/>
      </xdr:nvSpPr>
      <xdr:spPr>
        <a:xfrm>
          <a:off x="9588500" y="169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60763</xdr:rowOff>
    </xdr:from>
    <xdr:ext cx="534377" cy="259045"/>
    <xdr:sp macro="" textlink="">
      <xdr:nvSpPr>
        <xdr:cNvPr id="481" name="テキスト ボックス 480"/>
        <xdr:cNvSpPr txBox="1"/>
      </xdr:nvSpPr>
      <xdr:spPr>
        <a:xfrm>
          <a:off x="9372111" y="170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12416</xdr:rowOff>
    </xdr:from>
    <xdr:to>
      <xdr:col>12</xdr:col>
      <xdr:colOff>561975</xdr:colOff>
      <xdr:row>98</xdr:row>
      <xdr:rowOff>114016</xdr:rowOff>
    </xdr:to>
    <xdr:sp macro="" textlink="">
      <xdr:nvSpPr>
        <xdr:cNvPr id="482" name="円/楕円 481"/>
        <xdr:cNvSpPr/>
      </xdr:nvSpPr>
      <xdr:spPr>
        <a:xfrm>
          <a:off x="8699500" y="168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105143</xdr:rowOff>
    </xdr:from>
    <xdr:ext cx="534377" cy="259045"/>
    <xdr:sp macro="" textlink="">
      <xdr:nvSpPr>
        <xdr:cNvPr id="483" name="テキスト ボックス 482"/>
        <xdr:cNvSpPr txBox="1"/>
      </xdr:nvSpPr>
      <xdr:spPr>
        <a:xfrm>
          <a:off x="8483111" y="16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54284</xdr:rowOff>
    </xdr:from>
    <xdr:to>
      <xdr:col>11</xdr:col>
      <xdr:colOff>358775</xdr:colOff>
      <xdr:row>98</xdr:row>
      <xdr:rowOff>155884</xdr:rowOff>
    </xdr:to>
    <xdr:sp macro="" textlink="">
      <xdr:nvSpPr>
        <xdr:cNvPr id="484" name="円/楕円 483"/>
        <xdr:cNvSpPr/>
      </xdr:nvSpPr>
      <xdr:spPr>
        <a:xfrm>
          <a:off x="7810500" y="168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147011</xdr:rowOff>
    </xdr:from>
    <xdr:ext cx="534377" cy="259045"/>
    <xdr:sp macro="" textlink="">
      <xdr:nvSpPr>
        <xdr:cNvPr id="485" name="テキスト ボックス 484"/>
        <xdr:cNvSpPr txBox="1"/>
      </xdr:nvSpPr>
      <xdr:spPr>
        <a:xfrm>
          <a:off x="7594111" y="169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25,060</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6800</xdr:rowOff>
    </xdr:from>
    <xdr:to>
      <xdr:col>10</xdr:col>
      <xdr:colOff>155575</xdr:colOff>
      <xdr:row>99</xdr:row>
      <xdr:rowOff>108400</xdr:rowOff>
    </xdr:to>
    <xdr:sp macro="" textlink="">
      <xdr:nvSpPr>
        <xdr:cNvPr id="486" name="円/楕円 485"/>
        <xdr:cNvSpPr/>
      </xdr:nvSpPr>
      <xdr:spPr>
        <a:xfrm>
          <a:off x="6921500" y="1698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99527</xdr:rowOff>
    </xdr:from>
    <xdr:ext cx="534377" cy="259045"/>
    <xdr:sp macro="" textlink="">
      <xdr:nvSpPr>
        <xdr:cNvPr id="487" name="テキスト ボックス 486"/>
        <xdr:cNvSpPr txBox="1"/>
      </xdr:nvSpPr>
      <xdr:spPr>
        <a:xfrm>
          <a:off x="6705111" y="1707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28326</xdr:rowOff>
    </xdr:from>
    <xdr:to>
      <xdr:col>23</xdr:col>
      <xdr:colOff>517525</xdr:colOff>
      <xdr:row>38</xdr:row>
      <xdr:rowOff>75281</xdr:rowOff>
    </xdr:to>
    <xdr:cxnSp macro="">
      <xdr:nvCxnSpPr>
        <xdr:cNvPr id="515" name="直線コネクタ 514"/>
        <xdr:cNvCxnSpPr/>
      </xdr:nvCxnSpPr>
      <xdr:spPr>
        <a:xfrm flipV="1">
          <a:off x="15481300" y="6543426"/>
          <a:ext cx="8382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66685</xdr:rowOff>
    </xdr:from>
    <xdr:to>
      <xdr:col>22</xdr:col>
      <xdr:colOff>365125</xdr:colOff>
      <xdr:row>38</xdr:row>
      <xdr:rowOff>75281</xdr:rowOff>
    </xdr:to>
    <xdr:cxnSp macro="">
      <xdr:nvCxnSpPr>
        <xdr:cNvPr id="518" name="直線コネクタ 517"/>
        <xdr:cNvCxnSpPr/>
      </xdr:nvCxnSpPr>
      <xdr:spPr>
        <a:xfrm>
          <a:off x="14592300" y="6581785"/>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20" name="テキスト ボックス 519"/>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159817</xdr:rowOff>
    </xdr:from>
    <xdr:to>
      <xdr:col>21</xdr:col>
      <xdr:colOff>161925</xdr:colOff>
      <xdr:row>38</xdr:row>
      <xdr:rowOff>66685</xdr:rowOff>
    </xdr:to>
    <xdr:cxnSp macro="">
      <xdr:nvCxnSpPr>
        <xdr:cNvPr id="521" name="直線コネクタ 520"/>
        <xdr:cNvCxnSpPr/>
      </xdr:nvCxnSpPr>
      <xdr:spPr>
        <a:xfrm>
          <a:off x="13703300" y="6503467"/>
          <a:ext cx="889000" cy="7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105227</xdr:rowOff>
    </xdr:from>
    <xdr:to>
      <xdr:col>19</xdr:col>
      <xdr:colOff>644525</xdr:colOff>
      <xdr:row>37</xdr:row>
      <xdr:rowOff>159817</xdr:rowOff>
    </xdr:to>
    <xdr:cxnSp macro="">
      <xdr:nvCxnSpPr>
        <xdr:cNvPr id="524" name="直線コネクタ 523"/>
        <xdr:cNvCxnSpPr/>
      </xdr:nvCxnSpPr>
      <xdr:spPr>
        <a:xfrm>
          <a:off x="12814300" y="6448877"/>
          <a:ext cx="889000" cy="5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8" name="テキスト ボックス 527"/>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148976</xdr:rowOff>
    </xdr:from>
    <xdr:to>
      <xdr:col>23</xdr:col>
      <xdr:colOff>568325</xdr:colOff>
      <xdr:row>38</xdr:row>
      <xdr:rowOff>79126</xdr:rowOff>
    </xdr:to>
    <xdr:sp macro="" textlink="">
      <xdr:nvSpPr>
        <xdr:cNvPr id="534" name="円/楕円 533"/>
        <xdr:cNvSpPr/>
      </xdr:nvSpPr>
      <xdr:spPr>
        <a:xfrm>
          <a:off x="16268700" y="64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127403</xdr:rowOff>
    </xdr:from>
    <xdr:ext cx="534377" cy="259045"/>
    <xdr:sp macro="" textlink="">
      <xdr:nvSpPr>
        <xdr:cNvPr id="535" name="消防費該当値テキスト"/>
        <xdr:cNvSpPr txBox="1"/>
      </xdr:nvSpPr>
      <xdr:spPr>
        <a:xfrm>
          <a:off x="16370300" y="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24481</xdr:rowOff>
    </xdr:from>
    <xdr:to>
      <xdr:col>22</xdr:col>
      <xdr:colOff>415925</xdr:colOff>
      <xdr:row>38</xdr:row>
      <xdr:rowOff>126081</xdr:rowOff>
    </xdr:to>
    <xdr:sp macro="" textlink="">
      <xdr:nvSpPr>
        <xdr:cNvPr id="536" name="円/楕円 535"/>
        <xdr:cNvSpPr/>
      </xdr:nvSpPr>
      <xdr:spPr>
        <a:xfrm>
          <a:off x="15430500" y="65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117208</xdr:rowOff>
    </xdr:from>
    <xdr:ext cx="534377" cy="259045"/>
    <xdr:sp macro="" textlink="">
      <xdr:nvSpPr>
        <xdr:cNvPr id="537" name="テキスト ボックス 536"/>
        <xdr:cNvSpPr txBox="1"/>
      </xdr:nvSpPr>
      <xdr:spPr>
        <a:xfrm>
          <a:off x="15214111" y="663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15885</xdr:rowOff>
    </xdr:from>
    <xdr:to>
      <xdr:col>21</xdr:col>
      <xdr:colOff>212725</xdr:colOff>
      <xdr:row>38</xdr:row>
      <xdr:rowOff>117485</xdr:rowOff>
    </xdr:to>
    <xdr:sp macro="" textlink="">
      <xdr:nvSpPr>
        <xdr:cNvPr id="538" name="円/楕円 537"/>
        <xdr:cNvSpPr/>
      </xdr:nvSpPr>
      <xdr:spPr>
        <a:xfrm>
          <a:off x="14541500" y="65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108612</xdr:rowOff>
    </xdr:from>
    <xdr:ext cx="534377" cy="259045"/>
    <xdr:sp macro="" textlink="">
      <xdr:nvSpPr>
        <xdr:cNvPr id="539" name="テキスト ボックス 538"/>
        <xdr:cNvSpPr txBox="1"/>
      </xdr:nvSpPr>
      <xdr:spPr>
        <a:xfrm>
          <a:off x="14325111" y="662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109017</xdr:rowOff>
    </xdr:from>
    <xdr:to>
      <xdr:col>20</xdr:col>
      <xdr:colOff>9525</xdr:colOff>
      <xdr:row>38</xdr:row>
      <xdr:rowOff>39167</xdr:rowOff>
    </xdr:to>
    <xdr:sp macro="" textlink="">
      <xdr:nvSpPr>
        <xdr:cNvPr id="540" name="円/楕円 539"/>
        <xdr:cNvSpPr/>
      </xdr:nvSpPr>
      <xdr:spPr>
        <a:xfrm>
          <a:off x="136525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30294</xdr:rowOff>
    </xdr:from>
    <xdr:ext cx="534377" cy="259045"/>
    <xdr:sp macro="" textlink="">
      <xdr:nvSpPr>
        <xdr:cNvPr id="541" name="テキスト ボックス 540"/>
        <xdr:cNvSpPr txBox="1"/>
      </xdr:nvSpPr>
      <xdr:spPr>
        <a:xfrm>
          <a:off x="13436111" y="65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54427</xdr:rowOff>
    </xdr:from>
    <xdr:to>
      <xdr:col>18</xdr:col>
      <xdr:colOff>492125</xdr:colOff>
      <xdr:row>37</xdr:row>
      <xdr:rowOff>156027</xdr:rowOff>
    </xdr:to>
    <xdr:sp macro="" textlink="">
      <xdr:nvSpPr>
        <xdr:cNvPr id="542" name="円/楕円 541"/>
        <xdr:cNvSpPr/>
      </xdr:nvSpPr>
      <xdr:spPr>
        <a:xfrm>
          <a:off x="12763500" y="639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1104</xdr:rowOff>
    </xdr:from>
    <xdr:ext cx="534377" cy="259045"/>
    <xdr:sp macro="" textlink="">
      <xdr:nvSpPr>
        <xdr:cNvPr id="543" name="テキスト ボックス 542"/>
        <xdr:cNvSpPr txBox="1"/>
      </xdr:nvSpPr>
      <xdr:spPr>
        <a:xfrm>
          <a:off x="12547111" y="61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6014</xdr:rowOff>
    </xdr:from>
    <xdr:to>
      <xdr:col>23</xdr:col>
      <xdr:colOff>517525</xdr:colOff>
      <xdr:row>57</xdr:row>
      <xdr:rowOff>37424</xdr:rowOff>
    </xdr:to>
    <xdr:cxnSp macro="">
      <xdr:nvCxnSpPr>
        <xdr:cNvPr id="571" name="直線コネクタ 570"/>
        <xdr:cNvCxnSpPr/>
      </xdr:nvCxnSpPr>
      <xdr:spPr>
        <a:xfrm flipV="1">
          <a:off x="15481300" y="9778664"/>
          <a:ext cx="8382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37424</xdr:rowOff>
    </xdr:from>
    <xdr:to>
      <xdr:col>22</xdr:col>
      <xdr:colOff>365125</xdr:colOff>
      <xdr:row>57</xdr:row>
      <xdr:rowOff>115743</xdr:rowOff>
    </xdr:to>
    <xdr:cxnSp macro="">
      <xdr:nvCxnSpPr>
        <xdr:cNvPr id="574" name="直線コネクタ 573"/>
        <xdr:cNvCxnSpPr/>
      </xdr:nvCxnSpPr>
      <xdr:spPr>
        <a:xfrm flipV="1">
          <a:off x="14592300" y="9810074"/>
          <a:ext cx="889000" cy="7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89385</xdr:rowOff>
    </xdr:from>
    <xdr:to>
      <xdr:col>21</xdr:col>
      <xdr:colOff>161925</xdr:colOff>
      <xdr:row>57</xdr:row>
      <xdr:rowOff>115743</xdr:rowOff>
    </xdr:to>
    <xdr:cxnSp macro="">
      <xdr:nvCxnSpPr>
        <xdr:cNvPr id="577" name="直線コネクタ 576"/>
        <xdr:cNvCxnSpPr/>
      </xdr:nvCxnSpPr>
      <xdr:spPr>
        <a:xfrm>
          <a:off x="13703300" y="9862035"/>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157439</xdr:rowOff>
    </xdr:from>
    <xdr:to>
      <xdr:col>19</xdr:col>
      <xdr:colOff>644525</xdr:colOff>
      <xdr:row>57</xdr:row>
      <xdr:rowOff>89385</xdr:rowOff>
    </xdr:to>
    <xdr:cxnSp macro="">
      <xdr:nvCxnSpPr>
        <xdr:cNvPr id="580" name="直線コネクタ 579"/>
        <xdr:cNvCxnSpPr/>
      </xdr:nvCxnSpPr>
      <xdr:spPr>
        <a:xfrm>
          <a:off x="12814300" y="9758639"/>
          <a:ext cx="889000" cy="10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126664</xdr:rowOff>
    </xdr:from>
    <xdr:to>
      <xdr:col>23</xdr:col>
      <xdr:colOff>568325</xdr:colOff>
      <xdr:row>57</xdr:row>
      <xdr:rowOff>56814</xdr:rowOff>
    </xdr:to>
    <xdr:sp macro="" textlink="">
      <xdr:nvSpPr>
        <xdr:cNvPr id="590" name="円/楕円 589"/>
        <xdr:cNvSpPr/>
      </xdr:nvSpPr>
      <xdr:spPr>
        <a:xfrm>
          <a:off x="16268700" y="97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105091</xdr:rowOff>
    </xdr:from>
    <xdr:ext cx="534377" cy="259045"/>
    <xdr:sp macro="" textlink="">
      <xdr:nvSpPr>
        <xdr:cNvPr id="591" name="教育費該当値テキスト"/>
        <xdr:cNvSpPr txBox="1"/>
      </xdr:nvSpPr>
      <xdr:spPr>
        <a:xfrm>
          <a:off x="16370300"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33,348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158074</xdr:rowOff>
    </xdr:from>
    <xdr:to>
      <xdr:col>22</xdr:col>
      <xdr:colOff>415925</xdr:colOff>
      <xdr:row>57</xdr:row>
      <xdr:rowOff>88224</xdr:rowOff>
    </xdr:to>
    <xdr:sp macro="" textlink="">
      <xdr:nvSpPr>
        <xdr:cNvPr id="592" name="円/楕円 591"/>
        <xdr:cNvSpPr/>
      </xdr:nvSpPr>
      <xdr:spPr>
        <a:xfrm>
          <a:off x="15430500" y="97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79351</xdr:rowOff>
    </xdr:from>
    <xdr:ext cx="534377" cy="259045"/>
    <xdr:sp macro="" textlink="">
      <xdr:nvSpPr>
        <xdr:cNvPr id="593" name="テキスト ボックス 592"/>
        <xdr:cNvSpPr txBox="1"/>
      </xdr:nvSpPr>
      <xdr:spPr>
        <a:xfrm>
          <a:off x="15214111" y="985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64943</xdr:rowOff>
    </xdr:from>
    <xdr:to>
      <xdr:col>21</xdr:col>
      <xdr:colOff>212725</xdr:colOff>
      <xdr:row>57</xdr:row>
      <xdr:rowOff>166543</xdr:rowOff>
    </xdr:to>
    <xdr:sp macro="" textlink="">
      <xdr:nvSpPr>
        <xdr:cNvPr id="594" name="円/楕円 593"/>
        <xdr:cNvSpPr/>
      </xdr:nvSpPr>
      <xdr:spPr>
        <a:xfrm>
          <a:off x="14541500" y="983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157670</xdr:rowOff>
    </xdr:from>
    <xdr:ext cx="534377" cy="259045"/>
    <xdr:sp macro="" textlink="">
      <xdr:nvSpPr>
        <xdr:cNvPr id="595" name="テキスト ボックス 594"/>
        <xdr:cNvSpPr txBox="1"/>
      </xdr:nvSpPr>
      <xdr:spPr>
        <a:xfrm>
          <a:off x="14325111" y="993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38585</xdr:rowOff>
    </xdr:from>
    <xdr:to>
      <xdr:col>20</xdr:col>
      <xdr:colOff>9525</xdr:colOff>
      <xdr:row>57</xdr:row>
      <xdr:rowOff>140185</xdr:rowOff>
    </xdr:to>
    <xdr:sp macro="" textlink="">
      <xdr:nvSpPr>
        <xdr:cNvPr id="596" name="円/楕円 595"/>
        <xdr:cNvSpPr/>
      </xdr:nvSpPr>
      <xdr:spPr>
        <a:xfrm>
          <a:off x="13652500" y="98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131312</xdr:rowOff>
    </xdr:from>
    <xdr:ext cx="534377" cy="259045"/>
    <xdr:sp macro="" textlink="">
      <xdr:nvSpPr>
        <xdr:cNvPr id="597" name="テキスト ボックス 596"/>
        <xdr:cNvSpPr txBox="1"/>
      </xdr:nvSpPr>
      <xdr:spPr>
        <a:xfrm>
          <a:off x="13436111" y="99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106639</xdr:rowOff>
    </xdr:from>
    <xdr:to>
      <xdr:col>18</xdr:col>
      <xdr:colOff>492125</xdr:colOff>
      <xdr:row>57</xdr:row>
      <xdr:rowOff>36789</xdr:rowOff>
    </xdr:to>
    <xdr:sp macro="" textlink="">
      <xdr:nvSpPr>
        <xdr:cNvPr id="598" name="円/楕円 597"/>
        <xdr:cNvSpPr/>
      </xdr:nvSpPr>
      <xdr:spPr>
        <a:xfrm>
          <a:off x="12763500" y="97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27916</xdr:rowOff>
    </xdr:from>
    <xdr:ext cx="534377" cy="259045"/>
    <xdr:sp macro="" textlink="">
      <xdr:nvSpPr>
        <xdr:cNvPr id="599" name="テキスト ボックス 598"/>
        <xdr:cNvSpPr txBox="1"/>
      </xdr:nvSpPr>
      <xdr:spPr>
        <a:xfrm>
          <a:off x="12547111" y="98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22733</xdr:rowOff>
    </xdr:from>
    <xdr:to>
      <xdr:col>23</xdr:col>
      <xdr:colOff>517525</xdr:colOff>
      <xdr:row>79</xdr:row>
      <xdr:rowOff>42926</xdr:rowOff>
    </xdr:to>
    <xdr:cxnSp macro="">
      <xdr:nvCxnSpPr>
        <xdr:cNvPr id="628" name="直線コネクタ 627"/>
        <xdr:cNvCxnSpPr/>
      </xdr:nvCxnSpPr>
      <xdr:spPr>
        <a:xfrm>
          <a:off x="15481300" y="13567283"/>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118554</xdr:rowOff>
    </xdr:from>
    <xdr:to>
      <xdr:col>22</xdr:col>
      <xdr:colOff>365125</xdr:colOff>
      <xdr:row>79</xdr:row>
      <xdr:rowOff>22733</xdr:rowOff>
    </xdr:to>
    <xdr:cxnSp macro="">
      <xdr:nvCxnSpPr>
        <xdr:cNvPr id="631" name="直線コネクタ 630"/>
        <xdr:cNvCxnSpPr/>
      </xdr:nvCxnSpPr>
      <xdr:spPr>
        <a:xfrm>
          <a:off x="14592300" y="13320204"/>
          <a:ext cx="889000" cy="24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40449</xdr:rowOff>
    </xdr:from>
    <xdr:to>
      <xdr:col>21</xdr:col>
      <xdr:colOff>161925</xdr:colOff>
      <xdr:row>77</xdr:row>
      <xdr:rowOff>118554</xdr:rowOff>
    </xdr:to>
    <xdr:cxnSp macro="">
      <xdr:nvCxnSpPr>
        <xdr:cNvPr id="634" name="直線コネクタ 633"/>
        <xdr:cNvCxnSpPr/>
      </xdr:nvCxnSpPr>
      <xdr:spPr>
        <a:xfrm>
          <a:off x="13703300" y="12899199"/>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123334</xdr:rowOff>
    </xdr:from>
    <xdr:ext cx="378565" cy="259045"/>
    <xdr:sp macro="" textlink="">
      <xdr:nvSpPr>
        <xdr:cNvPr id="636" name="テキスト ボックス 635"/>
        <xdr:cNvSpPr txBox="1"/>
      </xdr:nvSpPr>
      <xdr:spPr>
        <a:xfrm>
          <a:off x="14403017" y="1349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40449</xdr:rowOff>
    </xdr:from>
    <xdr:to>
      <xdr:col>19</xdr:col>
      <xdr:colOff>644525</xdr:colOff>
      <xdr:row>75</xdr:row>
      <xdr:rowOff>60833</xdr:rowOff>
    </xdr:to>
    <xdr:cxnSp macro="">
      <xdr:nvCxnSpPr>
        <xdr:cNvPr id="637" name="直線コネクタ 636"/>
        <xdr:cNvCxnSpPr/>
      </xdr:nvCxnSpPr>
      <xdr:spPr>
        <a:xfrm flipV="1">
          <a:off x="12814300" y="1289919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28084</xdr:rowOff>
    </xdr:from>
    <xdr:ext cx="469744" cy="259045"/>
    <xdr:sp macro="" textlink="">
      <xdr:nvSpPr>
        <xdr:cNvPr id="639" name="テキスト ボックス 638"/>
        <xdr:cNvSpPr txBox="1"/>
      </xdr:nvSpPr>
      <xdr:spPr>
        <a:xfrm>
          <a:off x="13468427" y="134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16273</xdr:rowOff>
    </xdr:from>
    <xdr:ext cx="469744" cy="259045"/>
    <xdr:sp macro="" textlink="">
      <xdr:nvSpPr>
        <xdr:cNvPr id="641" name="テキスト ボックス 640"/>
        <xdr:cNvSpPr txBox="1"/>
      </xdr:nvSpPr>
      <xdr:spPr>
        <a:xfrm>
          <a:off x="12579427" y="133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163576</xdr:rowOff>
    </xdr:from>
    <xdr:to>
      <xdr:col>23</xdr:col>
      <xdr:colOff>568325</xdr:colOff>
      <xdr:row>79</xdr:row>
      <xdr:rowOff>93726</xdr:rowOff>
    </xdr:to>
    <xdr:sp macro="" textlink="">
      <xdr:nvSpPr>
        <xdr:cNvPr id="647" name="円/楕円 646"/>
        <xdr:cNvSpPr/>
      </xdr:nvSpPr>
      <xdr:spPr>
        <a:xfrm>
          <a:off x="162687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78503</xdr:rowOff>
    </xdr:from>
    <xdr:ext cx="249299" cy="259045"/>
    <xdr:sp macro="" textlink="">
      <xdr:nvSpPr>
        <xdr:cNvPr id="648" name="災害復旧費該当値テキスト"/>
        <xdr:cNvSpPr txBox="1"/>
      </xdr:nvSpPr>
      <xdr:spPr>
        <a:xfrm>
          <a:off x="16370300" y="13451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143383</xdr:rowOff>
    </xdr:from>
    <xdr:to>
      <xdr:col>22</xdr:col>
      <xdr:colOff>415925</xdr:colOff>
      <xdr:row>79</xdr:row>
      <xdr:rowOff>73533</xdr:rowOff>
    </xdr:to>
    <xdr:sp macro="" textlink="">
      <xdr:nvSpPr>
        <xdr:cNvPr id="649" name="円/楕円 648"/>
        <xdr:cNvSpPr/>
      </xdr:nvSpPr>
      <xdr:spPr>
        <a:xfrm>
          <a:off x="15430500" y="135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64660</xdr:rowOff>
    </xdr:from>
    <xdr:ext cx="378565" cy="259045"/>
    <xdr:sp macro="" textlink="">
      <xdr:nvSpPr>
        <xdr:cNvPr id="650" name="テキスト ボックス 649"/>
        <xdr:cNvSpPr txBox="1"/>
      </xdr:nvSpPr>
      <xdr:spPr>
        <a:xfrm>
          <a:off x="15292017" y="13609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67754</xdr:rowOff>
    </xdr:from>
    <xdr:to>
      <xdr:col>21</xdr:col>
      <xdr:colOff>212725</xdr:colOff>
      <xdr:row>77</xdr:row>
      <xdr:rowOff>169354</xdr:rowOff>
    </xdr:to>
    <xdr:sp macro="" textlink="">
      <xdr:nvSpPr>
        <xdr:cNvPr id="651" name="円/楕円 650"/>
        <xdr:cNvSpPr/>
      </xdr:nvSpPr>
      <xdr:spPr>
        <a:xfrm>
          <a:off x="14541500" y="132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14431</xdr:rowOff>
    </xdr:from>
    <xdr:ext cx="469744" cy="259045"/>
    <xdr:sp macro="" textlink="">
      <xdr:nvSpPr>
        <xdr:cNvPr id="652" name="テキスト ボックス 651"/>
        <xdr:cNvSpPr txBox="1"/>
      </xdr:nvSpPr>
      <xdr:spPr>
        <a:xfrm>
          <a:off x="14357427" y="130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161099</xdr:rowOff>
    </xdr:from>
    <xdr:to>
      <xdr:col>20</xdr:col>
      <xdr:colOff>9525</xdr:colOff>
      <xdr:row>75</xdr:row>
      <xdr:rowOff>91249</xdr:rowOff>
    </xdr:to>
    <xdr:sp macro="" textlink="">
      <xdr:nvSpPr>
        <xdr:cNvPr id="653" name="円/楕円 652"/>
        <xdr:cNvSpPr/>
      </xdr:nvSpPr>
      <xdr:spPr>
        <a:xfrm>
          <a:off x="13652500" y="128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73</xdr:row>
      <xdr:rowOff>107776</xdr:rowOff>
    </xdr:from>
    <xdr:ext cx="469744" cy="259045"/>
    <xdr:sp macro="" textlink="">
      <xdr:nvSpPr>
        <xdr:cNvPr id="654" name="テキスト ボックス 653"/>
        <xdr:cNvSpPr txBox="1"/>
      </xdr:nvSpPr>
      <xdr:spPr>
        <a:xfrm>
          <a:off x="13468427" y="1262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10033</xdr:rowOff>
    </xdr:from>
    <xdr:to>
      <xdr:col>18</xdr:col>
      <xdr:colOff>492125</xdr:colOff>
      <xdr:row>75</xdr:row>
      <xdr:rowOff>111633</xdr:rowOff>
    </xdr:to>
    <xdr:sp macro="" textlink="">
      <xdr:nvSpPr>
        <xdr:cNvPr id="655" name="円/楕円 654"/>
        <xdr:cNvSpPr/>
      </xdr:nvSpPr>
      <xdr:spPr>
        <a:xfrm>
          <a:off x="12763500" y="128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128160</xdr:rowOff>
    </xdr:from>
    <xdr:ext cx="469744" cy="259045"/>
    <xdr:sp macro="" textlink="">
      <xdr:nvSpPr>
        <xdr:cNvPr id="656" name="テキスト ボックス 655"/>
        <xdr:cNvSpPr txBox="1"/>
      </xdr:nvSpPr>
      <xdr:spPr>
        <a:xfrm>
          <a:off x="12579427" y="1264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68703</xdr:rowOff>
    </xdr:from>
    <xdr:to>
      <xdr:col>23</xdr:col>
      <xdr:colOff>517525</xdr:colOff>
      <xdr:row>97</xdr:row>
      <xdr:rowOff>85082</xdr:rowOff>
    </xdr:to>
    <xdr:cxnSp macro="">
      <xdr:nvCxnSpPr>
        <xdr:cNvPr id="687" name="直線コネクタ 686"/>
        <xdr:cNvCxnSpPr/>
      </xdr:nvCxnSpPr>
      <xdr:spPr>
        <a:xfrm>
          <a:off x="15481300" y="16699353"/>
          <a:ext cx="8382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68703</xdr:rowOff>
    </xdr:from>
    <xdr:to>
      <xdr:col>22</xdr:col>
      <xdr:colOff>365125</xdr:colOff>
      <xdr:row>97</xdr:row>
      <xdr:rowOff>71332</xdr:rowOff>
    </xdr:to>
    <xdr:cxnSp macro="">
      <xdr:nvCxnSpPr>
        <xdr:cNvPr id="690" name="直線コネクタ 689"/>
        <xdr:cNvCxnSpPr/>
      </xdr:nvCxnSpPr>
      <xdr:spPr>
        <a:xfrm flipV="1">
          <a:off x="14592300" y="1669935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2" name="テキスト ボックス 691"/>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71332</xdr:rowOff>
    </xdr:from>
    <xdr:to>
      <xdr:col>21</xdr:col>
      <xdr:colOff>161925</xdr:colOff>
      <xdr:row>97</xdr:row>
      <xdr:rowOff>96380</xdr:rowOff>
    </xdr:to>
    <xdr:cxnSp macro="">
      <xdr:nvCxnSpPr>
        <xdr:cNvPr id="693" name="直線コネクタ 692"/>
        <xdr:cNvCxnSpPr/>
      </xdr:nvCxnSpPr>
      <xdr:spPr>
        <a:xfrm flipV="1">
          <a:off x="13703300" y="16701982"/>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5" name="テキスト ボックス 694"/>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82745</xdr:rowOff>
    </xdr:from>
    <xdr:to>
      <xdr:col>19</xdr:col>
      <xdr:colOff>644525</xdr:colOff>
      <xdr:row>97</xdr:row>
      <xdr:rowOff>96380</xdr:rowOff>
    </xdr:to>
    <xdr:cxnSp macro="">
      <xdr:nvCxnSpPr>
        <xdr:cNvPr id="696" name="直線コネクタ 695"/>
        <xdr:cNvCxnSpPr/>
      </xdr:nvCxnSpPr>
      <xdr:spPr>
        <a:xfrm>
          <a:off x="12814300" y="16713395"/>
          <a:ext cx="8890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8" name="テキスト ボックス 697"/>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0" name="テキスト ボックス 699"/>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34282</xdr:rowOff>
    </xdr:from>
    <xdr:to>
      <xdr:col>23</xdr:col>
      <xdr:colOff>568325</xdr:colOff>
      <xdr:row>97</xdr:row>
      <xdr:rowOff>135882</xdr:rowOff>
    </xdr:to>
    <xdr:sp macro="" textlink="">
      <xdr:nvSpPr>
        <xdr:cNvPr id="706" name="円/楕円 705"/>
        <xdr:cNvSpPr/>
      </xdr:nvSpPr>
      <xdr:spPr>
        <a:xfrm>
          <a:off x="16268700" y="1666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120659</xdr:rowOff>
    </xdr:from>
    <xdr:ext cx="534377" cy="259045"/>
    <xdr:sp macro="" textlink="">
      <xdr:nvSpPr>
        <xdr:cNvPr id="707" name="公債費該当値テキスト"/>
        <xdr:cNvSpPr txBox="1"/>
      </xdr:nvSpPr>
      <xdr:spPr>
        <a:xfrm>
          <a:off x="16370300" y="1657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21,845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17903</xdr:rowOff>
    </xdr:from>
    <xdr:to>
      <xdr:col>22</xdr:col>
      <xdr:colOff>415925</xdr:colOff>
      <xdr:row>97</xdr:row>
      <xdr:rowOff>119503</xdr:rowOff>
    </xdr:to>
    <xdr:sp macro="" textlink="">
      <xdr:nvSpPr>
        <xdr:cNvPr id="708" name="円/楕円 707"/>
        <xdr:cNvSpPr/>
      </xdr:nvSpPr>
      <xdr:spPr>
        <a:xfrm>
          <a:off x="15430500" y="166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110630</xdr:rowOff>
    </xdr:from>
    <xdr:ext cx="534377" cy="259045"/>
    <xdr:sp macro="" textlink="">
      <xdr:nvSpPr>
        <xdr:cNvPr id="709" name="テキスト ボックス 708"/>
        <xdr:cNvSpPr txBox="1"/>
      </xdr:nvSpPr>
      <xdr:spPr>
        <a:xfrm>
          <a:off x="15214111" y="1674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20532</xdr:rowOff>
    </xdr:from>
    <xdr:to>
      <xdr:col>21</xdr:col>
      <xdr:colOff>212725</xdr:colOff>
      <xdr:row>97</xdr:row>
      <xdr:rowOff>122132</xdr:rowOff>
    </xdr:to>
    <xdr:sp macro="" textlink="">
      <xdr:nvSpPr>
        <xdr:cNvPr id="710" name="円/楕円 709"/>
        <xdr:cNvSpPr/>
      </xdr:nvSpPr>
      <xdr:spPr>
        <a:xfrm>
          <a:off x="14541500" y="166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113259</xdr:rowOff>
    </xdr:from>
    <xdr:ext cx="534377" cy="259045"/>
    <xdr:sp macro="" textlink="">
      <xdr:nvSpPr>
        <xdr:cNvPr id="711" name="テキスト ボックス 710"/>
        <xdr:cNvSpPr txBox="1"/>
      </xdr:nvSpPr>
      <xdr:spPr>
        <a:xfrm>
          <a:off x="14325111" y="167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45580</xdr:rowOff>
    </xdr:from>
    <xdr:to>
      <xdr:col>20</xdr:col>
      <xdr:colOff>9525</xdr:colOff>
      <xdr:row>97</xdr:row>
      <xdr:rowOff>147180</xdr:rowOff>
    </xdr:to>
    <xdr:sp macro="" textlink="">
      <xdr:nvSpPr>
        <xdr:cNvPr id="712" name="円/楕円 711"/>
        <xdr:cNvSpPr/>
      </xdr:nvSpPr>
      <xdr:spPr>
        <a:xfrm>
          <a:off x="13652500" y="166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138307</xdr:rowOff>
    </xdr:from>
    <xdr:ext cx="534377" cy="259045"/>
    <xdr:sp macro="" textlink="">
      <xdr:nvSpPr>
        <xdr:cNvPr id="713" name="テキスト ボックス 712"/>
        <xdr:cNvSpPr txBox="1"/>
      </xdr:nvSpPr>
      <xdr:spPr>
        <a:xfrm>
          <a:off x="13436111" y="167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31945</xdr:rowOff>
    </xdr:from>
    <xdr:to>
      <xdr:col>18</xdr:col>
      <xdr:colOff>492125</xdr:colOff>
      <xdr:row>97</xdr:row>
      <xdr:rowOff>133545</xdr:rowOff>
    </xdr:to>
    <xdr:sp macro="" textlink="">
      <xdr:nvSpPr>
        <xdr:cNvPr id="714" name="円/楕円 713"/>
        <xdr:cNvSpPr/>
      </xdr:nvSpPr>
      <xdr:spPr>
        <a:xfrm>
          <a:off x="12763500" y="166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124672</xdr:rowOff>
    </xdr:from>
    <xdr:ext cx="534377" cy="259045"/>
    <xdr:sp macro="" textlink="">
      <xdr:nvSpPr>
        <xdr:cNvPr id="715" name="テキスト ボックス 714"/>
        <xdr:cNvSpPr txBox="1"/>
      </xdr:nvSpPr>
      <xdr:spPr>
        <a:xfrm>
          <a:off x="12547111" y="167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については、全ての費目において他の類似団体、千葉県平均、全国平均を下回っている。総務費は、成田線新木駅自由通路及び橋上駅舎等新設工事負担金や財政調整基金積立金、社会保障・税番号制度システム改修委託料の増などにより、対前年度比</a:t>
          </a:r>
          <a:r>
            <a:rPr kumimoji="1" lang="en-US" altLang="ja-JP" sz="1300">
              <a:latin typeface="ＭＳ Ｐゴシック"/>
            </a:rPr>
            <a:t>23.9</a:t>
          </a:r>
          <a:r>
            <a:rPr kumimoji="1" lang="ja-JP" altLang="en-US" sz="1300">
              <a:latin typeface="ＭＳ Ｐゴシック"/>
            </a:rPr>
            <a:t>％の増加となった。商工費は、プレミアム付商品券発行事業補助金の増などにより、対前年度比</a:t>
          </a:r>
          <a:r>
            <a:rPr kumimoji="1" lang="en-US" altLang="ja-JP" sz="1300">
              <a:latin typeface="ＭＳ Ｐゴシック"/>
            </a:rPr>
            <a:t>55.2</a:t>
          </a:r>
          <a:r>
            <a:rPr kumimoji="1" lang="ja-JP" altLang="en-US" sz="1300">
              <a:latin typeface="ＭＳ Ｐゴシック"/>
            </a:rPr>
            <a:t>％の増加となった。一方災害復旧費は、放射能対策経費や台風２６号災害復旧工事費の減により、対前年度比</a:t>
          </a:r>
          <a:r>
            <a:rPr kumimoji="1" lang="en-US" altLang="ja-JP" sz="1300">
              <a:latin typeface="ＭＳ Ｐゴシック"/>
            </a:rPr>
            <a:t>92.9</a:t>
          </a:r>
          <a:r>
            <a:rPr kumimoji="1" lang="ja-JP" altLang="en-US" sz="1300">
              <a:latin typeface="ＭＳ Ｐゴシック"/>
            </a:rPr>
            <a:t>％の減少となった。</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財政調整基金の残高は、前年度繰越金を積極的に積み立てたこと等により、前年度に比べ約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千万円増加した。</a:t>
          </a:r>
        </a:p>
        <a:p>
          <a:r>
            <a:rPr kumimoji="1" lang="ja-JP" altLang="en-US" sz="1400">
              <a:latin typeface="ＭＳ ゴシック" pitchFamily="49" charset="-128"/>
              <a:ea typeface="ＭＳ ゴシック" pitchFamily="49" charset="-128"/>
            </a:rPr>
            <a:t>　実質収支額は、純繰越金が減ったため、前年度に比べ約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千万円の減少となった。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連結実質黒字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資金余剰）額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分子）は前年度に比べて約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千万円減少し、分母である標準財政規模は約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億円増加したため、連結実質黒字比率は、前年度に比べ黒字幅が</a:t>
          </a:r>
          <a:r>
            <a:rPr kumimoji="1" lang="en-US" altLang="ja-JP" sz="1400">
              <a:latin typeface="ＭＳ ゴシック" pitchFamily="49" charset="-128"/>
              <a:ea typeface="ＭＳ ゴシック" pitchFamily="49" charset="-128"/>
            </a:rPr>
            <a:t>5.34</a:t>
          </a:r>
          <a:r>
            <a:rPr kumimoji="1" lang="ja-JP" altLang="en-US" sz="1400">
              <a:latin typeface="ＭＳ ゴシック" pitchFamily="49" charset="-128"/>
              <a:ea typeface="ＭＳ ゴシック" pitchFamily="49" charset="-128"/>
            </a:rPr>
            <a:t>％減となったものの依然黒字を保っている。</a:t>
          </a:r>
        </a:p>
        <a:p>
          <a:r>
            <a:rPr kumimoji="1" lang="ja-JP" altLang="en-US" sz="1400">
              <a:latin typeface="ＭＳ ゴシック" pitchFamily="49" charset="-128"/>
              <a:ea typeface="ＭＳ ゴシック" pitchFamily="49" charset="-128"/>
            </a:rPr>
            <a:t>　実質黒字（資金余剰）比率が減少した主な会計は、一般会計と国民健康保険事業特別会計である。主な要因としては、一般会計で純繰越金が減ったため前年度に比べ約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千万円減少したこと、国民健康保険事業特別会計で歳出における療養給付費や高額療養費が増加したため前年度に比べ約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千万円減少したことである。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12" sqref="W12:AB1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39715825</v>
      </c>
      <c r="BO4" s="409"/>
      <c r="BP4" s="409"/>
      <c r="BQ4" s="409"/>
      <c r="BR4" s="409"/>
      <c r="BS4" s="409"/>
      <c r="BT4" s="409"/>
      <c r="BU4" s="410"/>
      <c r="BV4" s="408">
        <v>37518504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3.6</v>
      </c>
      <c r="CU4" s="586"/>
      <c r="CV4" s="586"/>
      <c r="CW4" s="586"/>
      <c r="CX4" s="586"/>
      <c r="CY4" s="586"/>
      <c r="CZ4" s="586"/>
      <c r="DA4" s="587"/>
      <c r="DB4" s="585">
        <v>7.3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38239070</v>
      </c>
      <c r="BO5" s="414"/>
      <c r="BP5" s="414"/>
      <c r="BQ5" s="414"/>
      <c r="BR5" s="414"/>
      <c r="BS5" s="414"/>
      <c r="BT5" s="414"/>
      <c r="BU5" s="415"/>
      <c r="BV5" s="413">
        <v>35589835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94.3</v>
      </c>
      <c r="CU5" s="384"/>
      <c r="CV5" s="384"/>
      <c r="CW5" s="384"/>
      <c r="CX5" s="384"/>
      <c r="CY5" s="384"/>
      <c r="CZ5" s="384"/>
      <c r="DA5" s="385"/>
      <c r="DB5" s="383">
        <v>94.7</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1476755</v>
      </c>
      <c r="BO6" s="414"/>
      <c r="BP6" s="414"/>
      <c r="BQ6" s="414"/>
      <c r="BR6" s="414"/>
      <c r="BS6" s="414"/>
      <c r="BT6" s="414"/>
      <c r="BU6" s="415"/>
      <c r="BV6" s="413">
        <v>1928669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102.9</v>
      </c>
      <c r="CU6" s="560"/>
      <c r="CV6" s="560"/>
      <c r="CW6" s="560"/>
      <c r="CX6" s="560"/>
      <c r="CY6" s="560"/>
      <c r="CZ6" s="560"/>
      <c r="DA6" s="561"/>
      <c r="DB6" s="559">
        <v>104.6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645444</v>
      </c>
      <c r="BO7" s="414"/>
      <c r="BP7" s="414"/>
      <c r="BQ7" s="414"/>
      <c r="BR7" s="414"/>
      <c r="BS7" s="414"/>
      <c r="BT7" s="414"/>
      <c r="BU7" s="415"/>
      <c r="BV7" s="413">
        <v>266893</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23188145</v>
      </c>
      <c r="CU7" s="414"/>
      <c r="CV7" s="414"/>
      <c r="CW7" s="414"/>
      <c r="CX7" s="414"/>
      <c r="CY7" s="414"/>
      <c r="CZ7" s="414"/>
      <c r="DA7" s="415"/>
      <c r="DB7" s="413">
        <v>22786915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831311</v>
      </c>
      <c r="BO8" s="414"/>
      <c r="BP8" s="414"/>
      <c r="BQ8" s="414"/>
      <c r="BR8" s="414"/>
      <c r="BS8" s="414"/>
      <c r="BT8" s="414"/>
      <c r="BU8" s="415"/>
      <c r="BV8" s="413">
        <v>1661776</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0.84</v>
      </c>
      <c r="CU8" s="523"/>
      <c r="CV8" s="523"/>
      <c r="CW8" s="523"/>
      <c r="CX8" s="523"/>
      <c r="CY8" s="523"/>
      <c r="CZ8" s="523"/>
      <c r="DA8" s="524"/>
      <c r="DB8" s="522">
        <v>0.84</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131606</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-830465</v>
      </c>
      <c r="BO9" s="414"/>
      <c r="BP9" s="414"/>
      <c r="BQ9" s="414"/>
      <c r="BR9" s="414"/>
      <c r="BS9" s="414"/>
      <c r="BT9" s="414"/>
      <c r="BU9" s="415"/>
      <c r="BV9" s="413">
        <v>173659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10.1</v>
      </c>
      <c r="CU9" s="384"/>
      <c r="CV9" s="384"/>
      <c r="CW9" s="384"/>
      <c r="CX9" s="384"/>
      <c r="CY9" s="384"/>
      <c r="CZ9" s="384"/>
      <c r="DA9" s="385"/>
      <c r="DB9" s="383">
        <v>11.1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134017</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268100</v>
      </c>
      <c r="BO10" s="414"/>
      <c r="BP10" s="414"/>
      <c r="BQ10" s="414"/>
      <c r="BR10" s="414"/>
      <c r="BS10" s="414"/>
      <c r="BT10" s="414"/>
      <c r="BU10" s="415"/>
      <c r="BV10" s="413">
        <v>400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132853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303400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131339</v>
      </c>
      <c r="S13" s="515"/>
      <c r="T13" s="515"/>
      <c r="U13" s="515"/>
      <c r="V13" s="516"/>
      <c r="W13" s="502" t="s">
        <v>121</v>
      </c>
      <c r="X13" s="426"/>
      <c r="Y13" s="426"/>
      <c r="Z13" s="426"/>
      <c r="AA13" s="426"/>
      <c r="AB13" s="427"/>
      <c r="AC13" s="389">
        <v>767</v>
      </c>
      <c r="AD13" s="390"/>
      <c r="AE13" s="390"/>
      <c r="AF13" s="390"/>
      <c r="AG13" s="391"/>
      <c r="AH13" s="389">
        <v>989</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-562365</v>
      </c>
      <c r="BO13" s="414"/>
      <c r="BP13" s="414"/>
      <c r="BQ13" s="414"/>
      <c r="BR13" s="414"/>
      <c r="BS13" s="414"/>
      <c r="BT13" s="414"/>
      <c r="BU13" s="415"/>
      <c r="BV13" s="413">
        <v>-129341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1.6</v>
      </c>
      <c r="CU13" s="384"/>
      <c r="CV13" s="384"/>
      <c r="CW13" s="384"/>
      <c r="CX13" s="384"/>
      <c r="CY13" s="384"/>
      <c r="CZ13" s="384"/>
      <c r="DA13" s="385"/>
      <c r="DB13" s="383">
        <v>1.5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133216</v>
      </c>
      <c r="S14" s="515"/>
      <c r="T14" s="515"/>
      <c r="U14" s="515"/>
      <c r="V14" s="516"/>
      <c r="W14" s="517"/>
      <c r="X14" s="429"/>
      <c r="Y14" s="429"/>
      <c r="Z14" s="429"/>
      <c r="AA14" s="429"/>
      <c r="AB14" s="430"/>
      <c r="AC14" s="507">
        <v>1.4</v>
      </c>
      <c r="AD14" s="508"/>
      <c r="AE14" s="508"/>
      <c r="AF14" s="508"/>
      <c r="AG14" s="509"/>
      <c r="AH14" s="507">
        <v>1.6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131851</v>
      </c>
      <c r="S15" s="515"/>
      <c r="T15" s="515"/>
      <c r="U15" s="515"/>
      <c r="V15" s="516"/>
      <c r="W15" s="502" t="s">
        <v>128</v>
      </c>
      <c r="X15" s="426"/>
      <c r="Y15" s="426"/>
      <c r="Z15" s="426"/>
      <c r="AA15" s="426"/>
      <c r="AB15" s="427"/>
      <c r="AC15" s="389">
        <v>9767</v>
      </c>
      <c r="AD15" s="390"/>
      <c r="AE15" s="390"/>
      <c r="AF15" s="390"/>
      <c r="AG15" s="391"/>
      <c r="AH15" s="389">
        <v>12320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14325286</v>
      </c>
      <c r="BO15" s="409"/>
      <c r="BP15" s="409"/>
      <c r="BQ15" s="409"/>
      <c r="BR15" s="409"/>
      <c r="BS15" s="409"/>
      <c r="BT15" s="409"/>
      <c r="BU15" s="410"/>
      <c r="BV15" s="408">
        <v>14050905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18.100000000000001</v>
      </c>
      <c r="AD16" s="508"/>
      <c r="AE16" s="508"/>
      <c r="AF16" s="508"/>
      <c r="AG16" s="509"/>
      <c r="AH16" s="507">
        <v>19.600000000000001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17175675</v>
      </c>
      <c r="BO16" s="414"/>
      <c r="BP16" s="414"/>
      <c r="BQ16" s="414"/>
      <c r="BR16" s="414"/>
      <c r="BS16" s="414"/>
      <c r="BT16" s="414"/>
      <c r="BU16" s="415"/>
      <c r="BV16" s="413">
        <v>16560353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43496</v>
      </c>
      <c r="AD17" s="390"/>
      <c r="AE17" s="390"/>
      <c r="AF17" s="390"/>
      <c r="AG17" s="391"/>
      <c r="AH17" s="389">
        <v>47600</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18281553</v>
      </c>
      <c r="BO17" s="414"/>
      <c r="BP17" s="414"/>
      <c r="BQ17" s="414"/>
      <c r="BR17" s="414"/>
      <c r="BS17" s="414"/>
      <c r="BT17" s="414"/>
      <c r="BU17" s="415"/>
      <c r="BV17" s="413">
        <v>18119683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43.15</v>
      </c>
      <c r="M18" s="478"/>
      <c r="N18" s="478"/>
      <c r="O18" s="478"/>
      <c r="P18" s="478"/>
      <c r="Q18" s="478"/>
      <c r="R18" s="479"/>
      <c r="S18" s="479"/>
      <c r="T18" s="479"/>
      <c r="U18" s="479"/>
      <c r="V18" s="480"/>
      <c r="W18" s="494"/>
      <c r="X18" s="495"/>
      <c r="Y18" s="495"/>
      <c r="Z18" s="495"/>
      <c r="AA18" s="495"/>
      <c r="AB18" s="503"/>
      <c r="AC18" s="377">
        <v>80.5</v>
      </c>
      <c r="AD18" s="378"/>
      <c r="AE18" s="378"/>
      <c r="AF18" s="378"/>
      <c r="AG18" s="481"/>
      <c r="AH18" s="377">
        <v>75.599999999999994</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22491754</v>
      </c>
      <c r="BO18" s="414"/>
      <c r="BP18" s="414"/>
      <c r="BQ18" s="414"/>
      <c r="BR18" s="414"/>
      <c r="BS18" s="414"/>
      <c r="BT18" s="414"/>
      <c r="BU18" s="415"/>
      <c r="BV18" s="413">
        <v>21642929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3050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28265666</v>
      </c>
      <c r="BO19" s="414"/>
      <c r="BP19" s="414"/>
      <c r="BQ19" s="414"/>
      <c r="BR19" s="414"/>
      <c r="BS19" s="414"/>
      <c r="BT19" s="414"/>
      <c r="BU19" s="415"/>
      <c r="BV19" s="413">
        <v>27123292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54089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31169371</v>
      </c>
      <c r="BO23" s="414"/>
      <c r="BP23" s="414"/>
      <c r="BQ23" s="414"/>
      <c r="BR23" s="414"/>
      <c r="BS23" s="414"/>
      <c r="BT23" s="414"/>
      <c r="BU23" s="415"/>
      <c r="BV23" s="413">
        <v>30312578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8370</v>
      </c>
      <c r="R24" s="390"/>
      <c r="S24" s="390"/>
      <c r="T24" s="390"/>
      <c r="U24" s="390"/>
      <c r="V24" s="391"/>
      <c r="W24" s="455"/>
      <c r="X24" s="446"/>
      <c r="Y24" s="447"/>
      <c r="Z24" s="386" t="s">
        <v>152</v>
      </c>
      <c r="AA24" s="387"/>
      <c r="AB24" s="387"/>
      <c r="AC24" s="387"/>
      <c r="AD24" s="387"/>
      <c r="AE24" s="387"/>
      <c r="AF24" s="387"/>
      <c r="AG24" s="388"/>
      <c r="AH24" s="389">
        <v>787</v>
      </c>
      <c r="AI24" s="390"/>
      <c r="AJ24" s="390"/>
      <c r="AK24" s="390"/>
      <c r="AL24" s="391"/>
      <c r="AM24" s="389">
        <v>2589230</v>
      </c>
      <c r="AN24" s="390"/>
      <c r="AO24" s="390"/>
      <c r="AP24" s="390"/>
      <c r="AQ24" s="390"/>
      <c r="AR24" s="391"/>
      <c r="AS24" s="389">
        <v>3290</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26425537</v>
      </c>
      <c r="BO24" s="414"/>
      <c r="BP24" s="414"/>
      <c r="BQ24" s="414"/>
      <c r="BR24" s="414"/>
      <c r="BS24" s="414"/>
      <c r="BT24" s="414"/>
      <c r="BU24" s="415"/>
      <c r="BV24" s="413">
        <v>25616763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7160</v>
      </c>
      <c r="R25" s="390"/>
      <c r="S25" s="390"/>
      <c r="T25" s="390"/>
      <c r="U25" s="390"/>
      <c r="V25" s="391"/>
      <c r="W25" s="455"/>
      <c r="X25" s="446"/>
      <c r="Y25" s="447"/>
      <c r="Z25" s="386" t="s">
        <v>155</v>
      </c>
      <c r="AA25" s="387"/>
      <c r="AB25" s="387"/>
      <c r="AC25" s="387"/>
      <c r="AD25" s="387"/>
      <c r="AE25" s="387"/>
      <c r="AF25" s="387"/>
      <c r="AG25" s="388"/>
      <c r="AH25" s="389">
        <v>155</v>
      </c>
      <c r="AI25" s="390"/>
      <c r="AJ25" s="390"/>
      <c r="AK25" s="390"/>
      <c r="AL25" s="391"/>
      <c r="AM25" s="389">
        <v>496155</v>
      </c>
      <c r="AN25" s="390"/>
      <c r="AO25" s="390"/>
      <c r="AP25" s="390"/>
      <c r="AQ25" s="390"/>
      <c r="AR25" s="391"/>
      <c r="AS25" s="389">
        <v>3201</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6383426</v>
      </c>
      <c r="BO25" s="409"/>
      <c r="BP25" s="409"/>
      <c r="BQ25" s="409"/>
      <c r="BR25" s="409"/>
      <c r="BS25" s="409"/>
      <c r="BT25" s="409"/>
      <c r="BU25" s="410"/>
      <c r="BV25" s="408">
        <v>5058820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6550</v>
      </c>
      <c r="R26" s="390"/>
      <c r="S26" s="390"/>
      <c r="T26" s="390"/>
      <c r="U26" s="390"/>
      <c r="V26" s="391"/>
      <c r="W26" s="455"/>
      <c r="X26" s="446"/>
      <c r="Y26" s="447"/>
      <c r="Z26" s="386" t="s">
        <v>158</v>
      </c>
      <c r="AA26" s="468"/>
      <c r="AB26" s="468"/>
      <c r="AC26" s="468"/>
      <c r="AD26" s="468"/>
      <c r="AE26" s="468"/>
      <c r="AF26" s="468"/>
      <c r="AG26" s="469"/>
      <c r="AH26" s="389">
        <v>39</v>
      </c>
      <c r="AI26" s="390"/>
      <c r="AJ26" s="390"/>
      <c r="AK26" s="390"/>
      <c r="AL26" s="391"/>
      <c r="AM26" s="389">
        <v>142545</v>
      </c>
      <c r="AN26" s="390"/>
      <c r="AO26" s="390"/>
      <c r="AP26" s="390"/>
      <c r="AQ26" s="390"/>
      <c r="AR26" s="391"/>
      <c r="AS26" s="389">
        <v>3655</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5300</v>
      </c>
      <c r="R27" s="390"/>
      <c r="S27" s="390"/>
      <c r="T27" s="390"/>
      <c r="U27" s="390"/>
      <c r="V27" s="391"/>
      <c r="W27" s="455"/>
      <c r="X27" s="446"/>
      <c r="Y27" s="447"/>
      <c r="Z27" s="386" t="s">
        <v>161</v>
      </c>
      <c r="AA27" s="387"/>
      <c r="AB27" s="387"/>
      <c r="AC27" s="387"/>
      <c r="AD27" s="387"/>
      <c r="AE27" s="387"/>
      <c r="AF27" s="387"/>
      <c r="AG27" s="388"/>
      <c r="AH27" s="389">
        <v>8</v>
      </c>
      <c r="AI27" s="390"/>
      <c r="AJ27" s="390"/>
      <c r="AK27" s="390"/>
      <c r="AL27" s="391"/>
      <c r="AM27" s="389">
        <v>29872</v>
      </c>
      <c r="AN27" s="390"/>
      <c r="AO27" s="390"/>
      <c r="AP27" s="390"/>
      <c r="AQ27" s="390"/>
      <c r="AR27" s="391"/>
      <c r="AS27" s="389">
        <v>3734</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4700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3534100</v>
      </c>
      <c r="BO28" s="409"/>
      <c r="BP28" s="409"/>
      <c r="BQ28" s="409"/>
      <c r="BR28" s="409"/>
      <c r="BS28" s="409"/>
      <c r="BT28" s="409"/>
      <c r="BU28" s="410"/>
      <c r="BV28" s="408">
        <v>3266000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22</v>
      </c>
      <c r="M29" s="390"/>
      <c r="N29" s="390"/>
      <c r="O29" s="390"/>
      <c r="P29" s="391"/>
      <c r="Q29" s="389">
        <v>4400</v>
      </c>
      <c r="R29" s="390"/>
      <c r="S29" s="390"/>
      <c r="T29" s="390"/>
      <c r="U29" s="390"/>
      <c r="V29" s="391"/>
      <c r="W29" s="456"/>
      <c r="X29" s="457"/>
      <c r="Y29" s="458"/>
      <c r="Z29" s="386" t="s">
        <v>168</v>
      </c>
      <c r="AA29" s="387"/>
      <c r="AB29" s="387"/>
      <c r="AC29" s="387"/>
      <c r="AD29" s="387"/>
      <c r="AE29" s="387"/>
      <c r="AF29" s="387"/>
      <c r="AG29" s="388"/>
      <c r="AH29" s="389">
        <v>795</v>
      </c>
      <c r="AI29" s="390"/>
      <c r="AJ29" s="390"/>
      <c r="AK29" s="390"/>
      <c r="AL29" s="391"/>
      <c r="AM29" s="389">
        <v>2619102</v>
      </c>
      <c r="AN29" s="390"/>
      <c r="AO29" s="390"/>
      <c r="AP29" s="390"/>
      <c r="AQ29" s="390"/>
      <c r="AR29" s="391"/>
      <c r="AS29" s="389">
        <v>3294</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241600</v>
      </c>
      <c r="BO29" s="414"/>
      <c r="BP29" s="414"/>
      <c r="BQ29" s="414"/>
      <c r="BR29" s="414"/>
      <c r="BS29" s="414"/>
      <c r="BT29" s="414"/>
      <c r="BU29" s="415"/>
      <c r="BV29" s="413">
        <v>241300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101.1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3391134</v>
      </c>
      <c r="BO30" s="417"/>
      <c r="BP30" s="417"/>
      <c r="BQ30" s="417"/>
      <c r="BR30" s="417"/>
      <c r="BS30" s="417"/>
      <c r="BT30" s="417"/>
      <c r="BU30" s="418"/>
      <c r="BV30" s="416">
        <v>3138499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我孫子市国民健康保険事業特別会計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我孫子市水道事業</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我孫子市公共下水道事業特別会計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北千葉広域水道企業団（水道用水供給事業会計）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我孫子市土地開発公社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我孫子市介護保険特別会計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千葉県市町村総合事務組合（一般会計）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我孫子市後期高齢者医療特別会計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千葉県市町村総合事務組合（千葉県自治会館管理運営特別会計）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千葉県市町村総合事務組合（千葉県自治研修センター特別会計）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千葉県市町村総合事務組合（千葉県市町村交通災害共済特別会計）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千葉県後期高齢者医療広域連合（一般会計）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千葉県後期高齢者医療広域連合（後期高齢者医療特別会計）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東葛中部地区総合開発事務組合（一般会計）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527</v>
      </c>
      <c r="D34" s="1181"/>
      <c r="E34" s="1182"/>
      <c r="F34" s="32">
        <v>13.71</v>
      </c>
      <c r="G34" s="33">
        <v>14.99</v>
      </c>
      <c r="H34" s="33">
        <v>13.54</v>
      </c>
      <c r="I34" s="33">
        <v>11.49</v>
      </c>
      <c r="J34" s="34">
        <v>11.68</v>
      </c>
      <c r="K34" s="22"/>
      <c r="L34" s="22"/>
      <c r="M34" s="22"/>
      <c r="N34" s="22"/>
      <c r="O34" s="22"/>
      <c r="P34" s="22"/>
    </row>
    <row r="35" spans="1:16" ht="39" customHeight="1">
      <c r="A35" s="22"/>
      <c r="B35" s="35"/>
      <c r="C35" s="1175" t="s">
        <v>528</v>
      </c>
      <c r="D35" s="1176"/>
      <c r="E35" s="1177"/>
      <c r="F35" s="36">
        <v>8.0500000000000007</v>
      </c>
      <c r="G35" s="37">
        <v>4.49</v>
      </c>
      <c r="H35" s="37">
        <v>6.49</v>
      </c>
      <c r="I35" s="37">
        <v>7.29</v>
      </c>
      <c r="J35" s="38">
        <v>3.58</v>
      </c>
      <c r="K35" s="22"/>
      <c r="L35" s="22"/>
      <c r="M35" s="22"/>
      <c r="N35" s="22"/>
      <c r="O35" s="22"/>
      <c r="P35" s="22"/>
    </row>
    <row r="36" spans="1:16" ht="39" customHeight="1">
      <c r="A36" s="22"/>
      <c r="B36" s="35"/>
      <c r="C36" s="1175" t="s">
        <v>529</v>
      </c>
      <c r="D36" s="1176"/>
      <c r="E36" s="1177"/>
      <c r="F36" s="36">
        <v>1.86</v>
      </c>
      <c r="G36" s="37">
        <v>3.25</v>
      </c>
      <c r="H36" s="37">
        <v>4.33</v>
      </c>
      <c r="I36" s="37">
        <v>3.2</v>
      </c>
      <c r="J36" s="38">
        <v>1.8</v>
      </c>
      <c r="K36" s="22"/>
      <c r="L36" s="22"/>
      <c r="M36" s="22"/>
      <c r="N36" s="22"/>
      <c r="O36" s="22"/>
      <c r="P36" s="22"/>
    </row>
    <row r="37" spans="1:16" ht="39" customHeight="1">
      <c r="A37" s="22"/>
      <c r="B37" s="35"/>
      <c r="C37" s="1175" t="s">
        <v>530</v>
      </c>
      <c r="D37" s="1176"/>
      <c r="E37" s="1177"/>
      <c r="F37" s="36">
        <v>0.34</v>
      </c>
      <c r="G37" s="37">
        <v>0.59</v>
      </c>
      <c r="H37" s="37">
        <v>1.28</v>
      </c>
      <c r="I37" s="37">
        <v>0.99</v>
      </c>
      <c r="J37" s="38">
        <v>0.83</v>
      </c>
      <c r="K37" s="22"/>
      <c r="L37" s="22"/>
      <c r="M37" s="22"/>
      <c r="N37" s="22"/>
      <c r="O37" s="22"/>
      <c r="P37" s="22"/>
    </row>
    <row r="38" spans="1:16" ht="39" customHeight="1">
      <c r="A38" s="22"/>
      <c r="B38" s="35"/>
      <c r="C38" s="1175" t="s">
        <v>531</v>
      </c>
      <c r="D38" s="1176"/>
      <c r="E38" s="1177"/>
      <c r="F38" s="36">
        <v>1.33</v>
      </c>
      <c r="G38" s="37">
        <v>1.24</v>
      </c>
      <c r="H38" s="37">
        <v>0.89</v>
      </c>
      <c r="I38" s="37">
        <v>0.95</v>
      </c>
      <c r="J38" s="38">
        <v>0.68</v>
      </c>
      <c r="K38" s="22"/>
      <c r="L38" s="22"/>
      <c r="M38" s="22"/>
      <c r="N38" s="22"/>
      <c r="O38" s="22"/>
      <c r="P38" s="22"/>
    </row>
    <row r="39" spans="1:16" ht="39" customHeight="1">
      <c r="A39" s="22"/>
      <c r="B39" s="35"/>
      <c r="C39" s="1175" t="s">
        <v>532</v>
      </c>
      <c r="D39" s="1176"/>
      <c r="E39" s="1177"/>
      <c r="F39" s="36">
        <v>0.13</v>
      </c>
      <c r="G39" s="37">
        <v>0.16</v>
      </c>
      <c r="H39" s="37">
        <v>0.18</v>
      </c>
      <c r="I39" s="37">
        <v>0.17</v>
      </c>
      <c r="J39" s="38">
        <v>0.18</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534</v>
      </c>
      <c r="D43" s="1179"/>
      <c r="E43" s="1180"/>
      <c r="F43" s="41">
        <v>0.02</v>
      </c>
      <c r="G43" s="42">
        <v>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2841</v>
      </c>
      <c r="L45" s="60">
        <v>2806</v>
      </c>
      <c r="M45" s="60">
        <v>2967</v>
      </c>
      <c r="N45" s="60">
        <v>3044</v>
      </c>
      <c r="O45" s="61">
        <v>2902</v>
      </c>
      <c r="P45" s="48"/>
      <c r="Q45" s="48"/>
      <c r="R45" s="48"/>
      <c r="S45" s="48"/>
      <c r="T45" s="48"/>
      <c r="U45" s="48"/>
    </row>
    <row r="46" spans="1:21" ht="30.75" customHeight="1">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14</v>
      </c>
      <c r="F47" s="1185"/>
      <c r="G47" s="1185"/>
      <c r="H47" s="1185"/>
      <c r="I47" s="1185"/>
      <c r="J47" s="1186"/>
      <c r="K47" s="63">
        <v>3</v>
      </c>
      <c r="L47" s="64" t="s">
        <v>480</v>
      </c>
      <c r="M47" s="64" t="s">
        <v>480</v>
      </c>
      <c r="N47" s="64" t="s">
        <v>480</v>
      </c>
      <c r="O47" s="65" t="s">
        <v>480</v>
      </c>
      <c r="P47" s="48"/>
      <c r="Q47" s="48"/>
      <c r="R47" s="48"/>
      <c r="S47" s="48"/>
      <c r="T47" s="48"/>
      <c r="U47" s="48"/>
    </row>
    <row r="48" spans="1:21" ht="30.75" customHeight="1">
      <c r="A48" s="48"/>
      <c r="B48" s="1193"/>
      <c r="C48" s="1194"/>
      <c r="D48" s="62"/>
      <c r="E48" s="1185" t="s">
        <v>15</v>
      </c>
      <c r="F48" s="1185"/>
      <c r="G48" s="1185"/>
      <c r="H48" s="1185"/>
      <c r="I48" s="1185"/>
      <c r="J48" s="1186"/>
      <c r="K48" s="63">
        <v>338</v>
      </c>
      <c r="L48" s="64">
        <v>270</v>
      </c>
      <c r="M48" s="64">
        <v>204</v>
      </c>
      <c r="N48" s="64">
        <v>227</v>
      </c>
      <c r="O48" s="65">
        <v>363</v>
      </c>
      <c r="P48" s="48"/>
      <c r="Q48" s="48"/>
      <c r="R48" s="48"/>
      <c r="S48" s="48"/>
      <c r="T48" s="48"/>
      <c r="U48" s="48"/>
    </row>
    <row r="49" spans="1:21" ht="30.75" customHeight="1">
      <c r="A49" s="48"/>
      <c r="B49" s="1193"/>
      <c r="C49" s="1194"/>
      <c r="D49" s="62"/>
      <c r="E49" s="1185" t="s">
        <v>16</v>
      </c>
      <c r="F49" s="1185"/>
      <c r="G49" s="1185"/>
      <c r="H49" s="1185"/>
      <c r="I49" s="1185"/>
      <c r="J49" s="1186"/>
      <c r="K49" s="63">
        <v>12</v>
      </c>
      <c r="L49" s="64">
        <v>10</v>
      </c>
      <c r="M49" s="64">
        <v>8</v>
      </c>
      <c r="N49" s="64">
        <v>8</v>
      </c>
      <c r="O49" s="65">
        <v>11</v>
      </c>
      <c r="P49" s="48"/>
      <c r="Q49" s="48"/>
      <c r="R49" s="48"/>
      <c r="S49" s="48"/>
      <c r="T49" s="48"/>
      <c r="U49" s="48"/>
    </row>
    <row r="50" spans="1:21" ht="30.75" customHeight="1">
      <c r="A50" s="48"/>
      <c r="B50" s="1193"/>
      <c r="C50" s="1194"/>
      <c r="D50" s="62"/>
      <c r="E50" s="1185" t="s">
        <v>17</v>
      </c>
      <c r="F50" s="1185"/>
      <c r="G50" s="1185"/>
      <c r="H50" s="1185"/>
      <c r="I50" s="1185"/>
      <c r="J50" s="1186"/>
      <c r="K50" s="63">
        <v>264</v>
      </c>
      <c r="L50" s="64">
        <v>207</v>
      </c>
      <c r="M50" s="64">
        <v>168</v>
      </c>
      <c r="N50" s="64">
        <v>47</v>
      </c>
      <c r="O50" s="65">
        <v>26</v>
      </c>
      <c r="P50" s="48"/>
      <c r="Q50" s="48"/>
      <c r="R50" s="48"/>
      <c r="S50" s="48"/>
      <c r="T50" s="48"/>
      <c r="U50" s="48"/>
    </row>
    <row r="51" spans="1:21" ht="30.75" customHeight="1">
      <c r="A51" s="48"/>
      <c r="B51" s="1195"/>
      <c r="C51" s="1196"/>
      <c r="D51" s="66"/>
      <c r="E51" s="1185" t="s">
        <v>18</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19</v>
      </c>
      <c r="C52" s="1184"/>
      <c r="D52" s="66"/>
      <c r="E52" s="1185" t="s">
        <v>20</v>
      </c>
      <c r="F52" s="1185"/>
      <c r="G52" s="1185"/>
      <c r="H52" s="1185"/>
      <c r="I52" s="1185"/>
      <c r="J52" s="1186"/>
      <c r="K52" s="63">
        <v>2839</v>
      </c>
      <c r="L52" s="64">
        <v>2978</v>
      </c>
      <c r="M52" s="64">
        <v>2876</v>
      </c>
      <c r="N52" s="64">
        <v>3151</v>
      </c>
      <c r="O52" s="65">
        <v>2932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619</v>
      </c>
      <c r="L53" s="69">
        <v>315</v>
      </c>
      <c r="M53" s="69">
        <v>471</v>
      </c>
      <c r="N53" s="69">
        <v>175</v>
      </c>
      <c r="O53" s="70">
        <v>370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1" t="s">
        <v>24</v>
      </c>
      <c r="C41" s="1212"/>
      <c r="D41" s="81"/>
      <c r="E41" s="1213" t="s">
        <v>25</v>
      </c>
      <c r="F41" s="1213"/>
      <c r="G41" s="1213"/>
      <c r="H41" s="1214"/>
      <c r="I41" s="82">
        <v>28758</v>
      </c>
      <c r="J41" s="83">
        <v>29412</v>
      </c>
      <c r="K41" s="83">
        <v>30071</v>
      </c>
      <c r="L41" s="83">
        <v>30313</v>
      </c>
      <c r="M41" s="84">
        <v>31169</v>
      </c>
    </row>
    <row r="42" spans="2:13" ht="27.75" customHeight="1">
      <c r="B42" s="1201"/>
      <c r="C42" s="1202"/>
      <c r="D42" s="85"/>
      <c r="E42" s="1205" t="s">
        <v>26</v>
      </c>
      <c r="F42" s="1205"/>
      <c r="G42" s="1205"/>
      <c r="H42" s="1206"/>
      <c r="I42" s="86">
        <v>450</v>
      </c>
      <c r="J42" s="87">
        <v>363</v>
      </c>
      <c r="K42" s="87">
        <v>196</v>
      </c>
      <c r="L42" s="87">
        <v>321</v>
      </c>
      <c r="M42" s="88">
        <v>296</v>
      </c>
    </row>
    <row r="43" spans="2:13" ht="27.75" customHeight="1">
      <c r="B43" s="1201"/>
      <c r="C43" s="1202"/>
      <c r="D43" s="85"/>
      <c r="E43" s="1205" t="s">
        <v>27</v>
      </c>
      <c r="F43" s="1205"/>
      <c r="G43" s="1205"/>
      <c r="H43" s="1206"/>
      <c r="I43" s="86">
        <v>4821</v>
      </c>
      <c r="J43" s="87">
        <v>4461</v>
      </c>
      <c r="K43" s="87">
        <v>3983</v>
      </c>
      <c r="L43" s="87">
        <v>3489</v>
      </c>
      <c r="M43" s="88">
        <v>3832</v>
      </c>
    </row>
    <row r="44" spans="2:13" ht="27.75" customHeight="1">
      <c r="B44" s="1201"/>
      <c r="C44" s="1202"/>
      <c r="D44" s="85"/>
      <c r="E44" s="1205" t="s">
        <v>28</v>
      </c>
      <c r="F44" s="1205"/>
      <c r="G44" s="1205"/>
      <c r="H44" s="1206"/>
      <c r="I44" s="86">
        <v>42</v>
      </c>
      <c r="J44" s="87">
        <v>115</v>
      </c>
      <c r="K44" s="87">
        <v>221</v>
      </c>
      <c r="L44" s="87">
        <v>227</v>
      </c>
      <c r="M44" s="88">
        <v>213</v>
      </c>
    </row>
    <row r="45" spans="2:13" ht="27.75" customHeight="1">
      <c r="B45" s="1201"/>
      <c r="C45" s="1202"/>
      <c r="D45" s="85"/>
      <c r="E45" s="1205" t="s">
        <v>29</v>
      </c>
      <c r="F45" s="1205"/>
      <c r="G45" s="1205"/>
      <c r="H45" s="1206"/>
      <c r="I45" s="86">
        <v>7532</v>
      </c>
      <c r="J45" s="87">
        <v>6811</v>
      </c>
      <c r="K45" s="87">
        <v>6399</v>
      </c>
      <c r="L45" s="87">
        <v>5756</v>
      </c>
      <c r="M45" s="88">
        <v>5121</v>
      </c>
    </row>
    <row r="46" spans="2:13" ht="27.75" customHeight="1">
      <c r="B46" s="1201"/>
      <c r="C46" s="1202"/>
      <c r="D46" s="85"/>
      <c r="E46" s="1205" t="s">
        <v>30</v>
      </c>
      <c r="F46" s="1205"/>
      <c r="G46" s="1205"/>
      <c r="H46" s="1206"/>
      <c r="I46" s="86">
        <v>8</v>
      </c>
      <c r="J46" s="87">
        <v>3</v>
      </c>
      <c r="K46" s="87">
        <v>3</v>
      </c>
      <c r="L46" s="87">
        <v>7</v>
      </c>
      <c r="M46" s="88">
        <v>7</v>
      </c>
    </row>
    <row r="47" spans="2:13" ht="27.75" customHeight="1">
      <c r="B47" s="1201"/>
      <c r="C47" s="1202"/>
      <c r="D47" s="85"/>
      <c r="E47" s="1205" t="s">
        <v>31</v>
      </c>
      <c r="F47" s="1205"/>
      <c r="G47" s="1205"/>
      <c r="H47" s="1206"/>
      <c r="I47" s="86" t="s">
        <v>480</v>
      </c>
      <c r="J47" s="87" t="s">
        <v>480</v>
      </c>
      <c r="K47" s="87" t="s">
        <v>480</v>
      </c>
      <c r="L47" s="87" t="s">
        <v>480</v>
      </c>
      <c r="M47" s="88" t="s">
        <v>480</v>
      </c>
    </row>
    <row r="48" spans="2:13" ht="27.75" customHeight="1">
      <c r="B48" s="1203"/>
      <c r="C48" s="1204"/>
      <c r="D48" s="85"/>
      <c r="E48" s="1205" t="s">
        <v>32</v>
      </c>
      <c r="F48" s="1205"/>
      <c r="G48" s="1205"/>
      <c r="H48" s="1206"/>
      <c r="I48" s="86" t="s">
        <v>480</v>
      </c>
      <c r="J48" s="87" t="s">
        <v>480</v>
      </c>
      <c r="K48" s="87" t="s">
        <v>480</v>
      </c>
      <c r="L48" s="87" t="s">
        <v>480</v>
      </c>
      <c r="M48" s="88" t="s">
        <v>480</v>
      </c>
    </row>
    <row r="49" spans="2:13" ht="27.75" customHeight="1">
      <c r="B49" s="1199" t="s">
        <v>33</v>
      </c>
      <c r="C49" s="1200"/>
      <c r="D49" s="89"/>
      <c r="E49" s="1205" t="s">
        <v>34</v>
      </c>
      <c r="F49" s="1205"/>
      <c r="G49" s="1205"/>
      <c r="H49" s="1206"/>
      <c r="I49" s="86">
        <v>5785</v>
      </c>
      <c r="J49" s="87">
        <v>7026</v>
      </c>
      <c r="K49" s="87">
        <v>7034</v>
      </c>
      <c r="L49" s="87">
        <v>6883</v>
      </c>
      <c r="M49" s="88">
        <v>7742</v>
      </c>
    </row>
    <row r="50" spans="2:13" ht="27.75" customHeight="1">
      <c r="B50" s="1201"/>
      <c r="C50" s="1202"/>
      <c r="D50" s="85"/>
      <c r="E50" s="1205" t="s">
        <v>35</v>
      </c>
      <c r="F50" s="1205"/>
      <c r="G50" s="1205"/>
      <c r="H50" s="1206"/>
      <c r="I50" s="86">
        <v>7601</v>
      </c>
      <c r="J50" s="87">
        <v>7336</v>
      </c>
      <c r="K50" s="87">
        <v>6372</v>
      </c>
      <c r="L50" s="87">
        <v>5715</v>
      </c>
      <c r="M50" s="88">
        <v>5664</v>
      </c>
    </row>
    <row r="51" spans="2:13" ht="27.75" customHeight="1">
      <c r="B51" s="1203"/>
      <c r="C51" s="1204"/>
      <c r="D51" s="85"/>
      <c r="E51" s="1205" t="s">
        <v>36</v>
      </c>
      <c r="F51" s="1205"/>
      <c r="G51" s="1205"/>
      <c r="H51" s="1206"/>
      <c r="I51" s="86">
        <v>27453</v>
      </c>
      <c r="J51" s="87">
        <v>28137</v>
      </c>
      <c r="K51" s="87">
        <v>29077</v>
      </c>
      <c r="L51" s="87">
        <v>29629</v>
      </c>
      <c r="M51" s="88">
        <v>30430</v>
      </c>
    </row>
    <row r="52" spans="2:13" ht="27.75" customHeight="1" thickBot="1">
      <c r="B52" s="1207" t="s">
        <v>37</v>
      </c>
      <c r="C52" s="1208"/>
      <c r="D52" s="90"/>
      <c r="E52" s="1209" t="s">
        <v>38</v>
      </c>
      <c r="F52" s="1209"/>
      <c r="G52" s="1209"/>
      <c r="H52" s="1210"/>
      <c r="I52" s="91">
        <v>773</v>
      </c>
      <c r="J52" s="92">
        <v>-1334</v>
      </c>
      <c r="K52" s="92">
        <v>-1609</v>
      </c>
      <c r="L52" s="92">
        <v>-2116</v>
      </c>
      <c r="M52" s="93">
        <v>-3197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563</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563</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562</v>
      </c>
      <c r="C41" s="246"/>
      <c r="D41" s="246"/>
      <c r="E41" s="246"/>
      <c r="F41" s="246"/>
      <c r="G41" s="246"/>
      <c r="H41" s="246"/>
      <c r="I41" s="246"/>
      <c r="J41" s="246"/>
      <c r="K41" s="246"/>
      <c r="L41" s="246"/>
      <c r="M41" s="246"/>
      <c r="N41" s="246"/>
      <c r="O41" s="246"/>
      <c r="P41" s="247"/>
    </row>
    <row r="42" spans="2:17" ht="13.5">
      <c r="B42" s="248"/>
      <c r="C42" s="244"/>
      <c r="D42" s="244"/>
      <c r="E42" s="244"/>
      <c r="F42" s="244"/>
      <c r="G42" s="353" t="s">
        <v>558</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561</v>
      </c>
    </row>
    <row r="50" spans="1:17" ht="13.5">
      <c r="B50" s="248"/>
      <c r="C50" s="244"/>
      <c r="D50" s="244"/>
      <c r="E50" s="244"/>
      <c r="F50" s="244"/>
      <c r="G50" s="1224"/>
      <c r="H50" s="1225"/>
      <c r="I50" s="1225"/>
      <c r="J50" s="1226"/>
      <c r="K50" s="345" t="s">
        <v>520</v>
      </c>
      <c r="L50" s="345" t="s">
        <v>521</v>
      </c>
      <c r="M50" s="345" t="s">
        <v>522</v>
      </c>
      <c r="N50" s="345" t="s">
        <v>523</v>
      </c>
      <c r="O50" s="345" t="s">
        <v>524</v>
      </c>
    </row>
    <row r="51" spans="1:17" ht="13.5">
      <c r="B51" s="248"/>
      <c r="C51" s="244"/>
      <c r="D51" s="244"/>
      <c r="E51" s="244"/>
      <c r="F51" s="244"/>
      <c r="G51" s="1227" t="s">
        <v>556</v>
      </c>
      <c r="H51" s="1228"/>
      <c r="I51" s="1233" t="s">
        <v>554</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560</v>
      </c>
      <c r="J53" s="1237"/>
      <c r="K53" s="1238"/>
      <c r="L53" s="1238"/>
      <c r="M53" s="1238"/>
      <c r="N53" s="1238"/>
      <c r="O53" s="1238"/>
    </row>
    <row r="54" spans="1:17" ht="13.5">
      <c r="A54" s="355"/>
      <c r="B54" s="248"/>
      <c r="C54" s="244"/>
      <c r="D54" s="244"/>
      <c r="E54" s="244"/>
      <c r="F54" s="244"/>
      <c r="G54" s="1231"/>
      <c r="H54" s="1232"/>
      <c r="I54" s="1237"/>
      <c r="J54" s="1237"/>
      <c r="K54" s="1239"/>
      <c r="L54" s="1239"/>
      <c r="M54" s="1239"/>
      <c r="N54" s="1239"/>
      <c r="O54" s="1239"/>
    </row>
    <row r="55" spans="1:17" ht="13.5">
      <c r="A55" s="355"/>
      <c r="B55" s="248"/>
      <c r="C55" s="244"/>
      <c r="D55" s="244"/>
      <c r="E55" s="244"/>
      <c r="F55" s="244"/>
      <c r="G55" s="1240" t="s">
        <v>555</v>
      </c>
      <c r="H55" s="1241"/>
      <c r="I55" s="1237" t="s">
        <v>554</v>
      </c>
      <c r="J55" s="1237"/>
      <c r="K55" s="1235"/>
      <c r="L55" s="1235"/>
      <c r="M55" s="1235"/>
      <c r="N55" s="1235"/>
      <c r="O55" s="1235"/>
    </row>
    <row r="56" spans="1:17" ht="13.5">
      <c r="A56" s="355"/>
      <c r="B56" s="248"/>
      <c r="C56" s="244"/>
      <c r="D56" s="244"/>
      <c r="E56" s="244"/>
      <c r="F56" s="244"/>
      <c r="G56" s="1242"/>
      <c r="H56" s="1243"/>
      <c r="I56" s="1237"/>
      <c r="J56" s="1237"/>
      <c r="K56" s="1236"/>
      <c r="L56" s="1236"/>
      <c r="M56" s="1236"/>
      <c r="N56" s="1236"/>
      <c r="O56" s="1236"/>
    </row>
    <row r="57" spans="1:17" s="355" customFormat="1" ht="13.5">
      <c r="B57" s="356"/>
      <c r="C57" s="352"/>
      <c r="D57" s="352"/>
      <c r="E57" s="352"/>
      <c r="F57" s="352"/>
      <c r="G57" s="1242"/>
      <c r="H57" s="1243"/>
      <c r="I57" s="1246" t="s">
        <v>560</v>
      </c>
      <c r="J57" s="1246"/>
      <c r="K57" s="1238"/>
      <c r="L57" s="1238"/>
      <c r="M57" s="1238"/>
      <c r="N57" s="1238"/>
      <c r="O57" s="1238"/>
      <c r="P57" s="361"/>
      <c r="Q57" s="356"/>
    </row>
    <row r="58" spans="1:17" s="355" customFormat="1" ht="13.5">
      <c r="A58" s="243"/>
      <c r="B58" s="356"/>
      <c r="C58" s="352"/>
      <c r="D58" s="352"/>
      <c r="E58" s="352"/>
      <c r="F58" s="352"/>
      <c r="G58" s="1244"/>
      <c r="H58" s="1245"/>
      <c r="I58" s="1246"/>
      <c r="J58" s="1246"/>
      <c r="K58" s="1239"/>
      <c r="L58" s="1239"/>
      <c r="M58" s="1239"/>
      <c r="N58" s="1239"/>
      <c r="O58" s="1239"/>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559</v>
      </c>
      <c r="C63" s="244"/>
      <c r="D63" s="244"/>
      <c r="E63" s="244"/>
      <c r="F63" s="244"/>
      <c r="G63" s="244"/>
      <c r="H63" s="244"/>
      <c r="I63" s="244"/>
      <c r="J63" s="244"/>
      <c r="K63" s="244"/>
      <c r="L63" s="244"/>
      <c r="M63" s="244"/>
      <c r="N63" s="244"/>
      <c r="O63" s="244"/>
    </row>
    <row r="64" spans="1:17" ht="13.5">
      <c r="B64" s="248"/>
      <c r="C64" s="244"/>
      <c r="D64" s="244"/>
      <c r="E64" s="244"/>
      <c r="F64" s="244"/>
      <c r="G64" s="353" t="s">
        <v>558</v>
      </c>
      <c r="I64" s="352"/>
      <c r="J64" s="352"/>
      <c r="K64" s="352"/>
      <c r="L64" s="244"/>
      <c r="M64" s="244"/>
      <c r="N64" s="244"/>
      <c r="O64" s="244"/>
    </row>
    <row r="65" spans="2:30" ht="13.5">
      <c r="B65" s="248"/>
      <c r="C65" s="244"/>
      <c r="D65" s="244"/>
      <c r="E65" s="244"/>
      <c r="F65" s="244"/>
      <c r="G65" s="1247" t="s">
        <v>564</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557</v>
      </c>
      <c r="I71" s="349"/>
      <c r="J71" s="348"/>
      <c r="K71" s="348"/>
      <c r="L71" s="347"/>
      <c r="M71" s="348"/>
      <c r="N71" s="347"/>
      <c r="O71" s="346"/>
    </row>
    <row r="72" spans="2:30" ht="13.5">
      <c r="B72" s="248"/>
      <c r="C72" s="244"/>
      <c r="D72" s="244"/>
      <c r="E72" s="244"/>
      <c r="F72" s="244"/>
      <c r="G72" s="1224"/>
      <c r="H72" s="1225"/>
      <c r="I72" s="1225"/>
      <c r="J72" s="1226"/>
      <c r="K72" s="345" t="s">
        <v>520</v>
      </c>
      <c r="L72" s="345" t="s">
        <v>521</v>
      </c>
      <c r="M72" s="345" t="s">
        <v>522</v>
      </c>
      <c r="N72" s="345" t="s">
        <v>523</v>
      </c>
      <c r="O72" s="345" t="s">
        <v>524</v>
      </c>
    </row>
    <row r="73" spans="2:30" ht="13.5">
      <c r="B73" s="248"/>
      <c r="C73" s="244"/>
      <c r="D73" s="244"/>
      <c r="E73" s="244"/>
      <c r="F73" s="244"/>
      <c r="G73" s="1227" t="s">
        <v>556</v>
      </c>
      <c r="H73" s="1228"/>
      <c r="I73" s="1233" t="s">
        <v>554</v>
      </c>
      <c r="J73" s="1233"/>
      <c r="K73" s="1248">
        <v>3.7</v>
      </c>
      <c r="L73" s="1248"/>
      <c r="M73" s="1236"/>
      <c r="N73" s="1236"/>
      <c r="O73" s="1236"/>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553</v>
      </c>
      <c r="J75" s="1237"/>
      <c r="K75" s="1249">
        <v>3.1</v>
      </c>
      <c r="L75" s="1249">
        <v>2.4</v>
      </c>
      <c r="M75" s="1249">
        <v>2.2000000000000002</v>
      </c>
      <c r="N75" s="1249">
        <v>1.5</v>
      </c>
      <c r="O75" s="1249">
        <v>1.6</v>
      </c>
      <c r="U75" s="243">
        <v>81.2</v>
      </c>
      <c r="W75" s="243">
        <v>87.2</v>
      </c>
      <c r="Y75" s="243">
        <v>99.8</v>
      </c>
      <c r="AA75" s="243">
        <v>109.5</v>
      </c>
      <c r="AC75" s="243">
        <v>115.2</v>
      </c>
    </row>
    <row r="76" spans="2:30" ht="13.5">
      <c r="B76" s="248"/>
      <c r="C76" s="244"/>
      <c r="D76" s="244"/>
      <c r="E76" s="244"/>
      <c r="F76" s="244"/>
      <c r="G76" s="1231"/>
      <c r="H76" s="1232"/>
      <c r="I76" s="1237"/>
      <c r="J76" s="1237"/>
      <c r="K76" s="1239"/>
      <c r="L76" s="1239"/>
      <c r="M76" s="1239"/>
      <c r="N76" s="1239"/>
      <c r="O76" s="1239"/>
    </row>
    <row r="77" spans="2:30" ht="13.5">
      <c r="B77" s="248"/>
      <c r="C77" s="244"/>
      <c r="D77" s="244"/>
      <c r="E77" s="244"/>
      <c r="F77" s="244"/>
      <c r="G77" s="1240" t="s">
        <v>555</v>
      </c>
      <c r="H77" s="1241"/>
      <c r="I77" s="1237" t="s">
        <v>554</v>
      </c>
      <c r="J77" s="1237"/>
      <c r="K77" s="1248">
        <v>55.5</v>
      </c>
      <c r="L77" s="1248">
        <v>46.1</v>
      </c>
      <c r="M77" s="1236">
        <v>37.6</v>
      </c>
      <c r="N77" s="1236">
        <v>33.799999999999997</v>
      </c>
      <c r="O77" s="1236">
        <v>17.8</v>
      </c>
      <c r="R77" s="243">
        <v>12.3</v>
      </c>
      <c r="T77" s="243">
        <v>11.1</v>
      </c>
    </row>
    <row r="78" spans="2:30" ht="13.5">
      <c r="B78" s="248"/>
      <c r="C78" s="244"/>
      <c r="D78" s="244"/>
      <c r="E78" s="244"/>
      <c r="F78" s="244"/>
      <c r="G78" s="1242"/>
      <c r="H78" s="1243"/>
      <c r="I78" s="1237"/>
      <c r="J78" s="1237"/>
      <c r="K78" s="1248"/>
      <c r="L78" s="1248"/>
      <c r="M78" s="1236"/>
      <c r="N78" s="1236"/>
      <c r="O78" s="1236"/>
    </row>
    <row r="79" spans="2:30" ht="13.5">
      <c r="B79" s="248"/>
      <c r="C79" s="244"/>
      <c r="D79" s="244"/>
      <c r="E79" s="244"/>
      <c r="F79" s="244"/>
      <c r="G79" s="1242"/>
      <c r="H79" s="1243"/>
      <c r="I79" s="1250" t="s">
        <v>553</v>
      </c>
      <c r="J79" s="1246"/>
      <c r="K79" s="1251">
        <v>9.3000000000000007</v>
      </c>
      <c r="L79" s="1251">
        <v>8.5</v>
      </c>
      <c r="M79" s="1251">
        <v>7.9</v>
      </c>
      <c r="N79" s="1251">
        <v>7.1</v>
      </c>
      <c r="O79" s="1251">
        <v>5.3</v>
      </c>
      <c r="V79" s="243">
        <v>53.5</v>
      </c>
      <c r="X79" s="243">
        <v>48.2</v>
      </c>
      <c r="Z79" s="243">
        <v>34.200000000000003</v>
      </c>
      <c r="AB79" s="243">
        <v>30.3</v>
      </c>
      <c r="AD79" s="243">
        <v>28.9</v>
      </c>
    </row>
    <row r="80" spans="2:30" ht="13.5">
      <c r="B80" s="248"/>
      <c r="C80" s="244"/>
      <c r="D80" s="244"/>
      <c r="E80" s="244"/>
      <c r="F80" s="244"/>
      <c r="G80" s="1244"/>
      <c r="H80" s="1245"/>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23474</v>
      </c>
      <c r="E3" s="116"/>
      <c r="F3" s="117">
        <v>41433</v>
      </c>
      <c r="G3" s="118"/>
      <c r="H3" s="119"/>
    </row>
    <row r="4" spans="1:8">
      <c r="A4" s="120"/>
      <c r="B4" s="121"/>
      <c r="C4" s="122"/>
      <c r="D4" s="123">
        <v>14587</v>
      </c>
      <c r="E4" s="124"/>
      <c r="F4" s="125">
        <v>22351</v>
      </c>
      <c r="G4" s="126"/>
      <c r="H4" s="127"/>
    </row>
    <row r="5" spans="1:8">
      <c r="A5" s="108" t="s">
        <v>514</v>
      </c>
      <c r="B5" s="113"/>
      <c r="C5" s="114"/>
      <c r="D5" s="115">
        <v>22824</v>
      </c>
      <c r="E5" s="116"/>
      <c r="F5" s="117">
        <v>43493</v>
      </c>
      <c r="G5" s="118"/>
      <c r="H5" s="119"/>
    </row>
    <row r="6" spans="1:8">
      <c r="A6" s="120"/>
      <c r="B6" s="121"/>
      <c r="C6" s="122"/>
      <c r="D6" s="123">
        <v>14141</v>
      </c>
      <c r="E6" s="124"/>
      <c r="F6" s="125">
        <v>23254</v>
      </c>
      <c r="G6" s="126"/>
      <c r="H6" s="127"/>
    </row>
    <row r="7" spans="1:8">
      <c r="A7" s="108" t="s">
        <v>515</v>
      </c>
      <c r="B7" s="113"/>
      <c r="C7" s="114"/>
      <c r="D7" s="115">
        <v>27533</v>
      </c>
      <c r="E7" s="116"/>
      <c r="F7" s="117">
        <v>50840</v>
      </c>
      <c r="G7" s="118"/>
      <c r="H7" s="119"/>
    </row>
    <row r="8" spans="1:8">
      <c r="A8" s="120"/>
      <c r="B8" s="121"/>
      <c r="C8" s="122"/>
      <c r="D8" s="123">
        <v>17815</v>
      </c>
      <c r="E8" s="124"/>
      <c r="F8" s="125">
        <v>25367</v>
      </c>
      <c r="G8" s="126"/>
      <c r="H8" s="127"/>
    </row>
    <row r="9" spans="1:8">
      <c r="A9" s="108" t="s">
        <v>516</v>
      </c>
      <c r="B9" s="113"/>
      <c r="C9" s="114"/>
      <c r="D9" s="115">
        <v>25148</v>
      </c>
      <c r="E9" s="116"/>
      <c r="F9" s="117">
        <v>53605</v>
      </c>
      <c r="G9" s="118"/>
      <c r="H9" s="119"/>
    </row>
    <row r="10" spans="1:8">
      <c r="A10" s="120"/>
      <c r="B10" s="121"/>
      <c r="C10" s="122"/>
      <c r="D10" s="123">
        <v>16000</v>
      </c>
      <c r="E10" s="124"/>
      <c r="F10" s="125">
        <v>28343</v>
      </c>
      <c r="G10" s="126"/>
      <c r="H10" s="127"/>
    </row>
    <row r="11" spans="1:8">
      <c r="A11" s="108" t="s">
        <v>517</v>
      </c>
      <c r="B11" s="113"/>
      <c r="C11" s="114"/>
      <c r="D11" s="115">
        <v>30404</v>
      </c>
      <c r="E11" s="116"/>
      <c r="F11" s="117">
        <v>44267</v>
      </c>
      <c r="G11" s="118"/>
      <c r="H11" s="119"/>
    </row>
    <row r="12" spans="1:8">
      <c r="A12" s="120"/>
      <c r="B12" s="121"/>
      <c r="C12" s="128"/>
      <c r="D12" s="123">
        <v>23702</v>
      </c>
      <c r="E12" s="124"/>
      <c r="F12" s="125">
        <v>26161</v>
      </c>
      <c r="G12" s="126"/>
      <c r="H12" s="127"/>
    </row>
    <row r="13" spans="1:8">
      <c r="A13" s="108"/>
      <c r="B13" s="113"/>
      <c r="C13" s="129"/>
      <c r="D13" s="130">
        <v>25877</v>
      </c>
      <c r="E13" s="131"/>
      <c r="F13" s="132">
        <v>46728</v>
      </c>
      <c r="G13" s="133"/>
      <c r="H13" s="119"/>
    </row>
    <row r="14" spans="1:8">
      <c r="A14" s="120"/>
      <c r="B14" s="121"/>
      <c r="C14" s="122"/>
      <c r="D14" s="123">
        <v>17249</v>
      </c>
      <c r="E14" s="124"/>
      <c r="F14" s="125">
        <v>25095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8.06</v>
      </c>
      <c r="C19" s="134">
        <f>ROUND(VALUE(SUBSTITUTE(実質収支比率等に係る経年分析!G$48,"▲","-")),2)</f>
        <v>4.49</v>
      </c>
      <c r="D19" s="134">
        <f>ROUND(VALUE(SUBSTITUTE(実質収支比率等に係る経年分析!H$48,"▲","-")),2)</f>
        <v>6.5</v>
      </c>
      <c r="E19" s="134">
        <f>ROUND(VALUE(SUBSTITUTE(実質収支比率等に係る経年分析!I$48,"▲","-")),2)</f>
        <v>7.29</v>
      </c>
      <c r="F19" s="134">
        <f>ROUND(VALUE(SUBSTITUTE(実質収支比率等に係る経年分析!J$48,"▲","-")),2)</f>
        <v>3.59</v>
      </c>
    </row>
    <row r="20" spans="1:11">
      <c r="A20" s="134" t="s">
        <v>43</v>
      </c>
      <c r="B20" s="134">
        <f>ROUND(VALUE(SUBSTITUTE(実質収支比率等に係る経年分析!F$47,"▲","-")),2)</f>
        <v>10.83</v>
      </c>
      <c r="C20" s="134">
        <f>ROUND(VALUE(SUBSTITUTE(実質収支比率等に係る経年分析!G$47,"▲","-")),2)</f>
        <v>15.24</v>
      </c>
      <c r="D20" s="134">
        <f>ROUND(VALUE(SUBSTITUTE(実質収支比率等に係る経年分析!H$47,"▲","-")),2)</f>
        <v>15.59</v>
      </c>
      <c r="E20" s="134">
        <f>ROUND(VALUE(SUBSTITUTE(実質収支比率等に係る経年分析!I$47,"▲","-")),2)</f>
        <v>14.33</v>
      </c>
      <c r="F20" s="134">
        <f>ROUND(VALUE(SUBSTITUTE(実質収支比率等に係る経年分析!J$47,"▲","-")),2)</f>
        <v>15.24</v>
      </c>
    </row>
    <row r="21" spans="1:11">
      <c r="A21" s="134" t="s">
        <v>44</v>
      </c>
      <c r="B21" s="134">
        <f>IF(ISNUMBER(VALUE(SUBSTITUTE(実質収支比率等に係る経年分析!F$49,"▲","-"))),ROUND(VALUE(SUBSTITUTE(実質収支比率等に係る経年分析!F$49,"▲","-")),2),NA())</f>
        <v>4.5599999999999996</v>
      </c>
      <c r="C21" s="134">
        <f>IF(ISNUMBER(VALUE(SUBSTITUTE(実質収支比率等に係る経年分析!G$49,"▲","-"))),ROUND(VALUE(SUBSTITUTE(実質収支比率等に係る経年分析!G$49,"▲","-")),2),NA())</f>
        <v>1.1399999999999999</v>
      </c>
      <c r="D21" s="134">
        <f>IF(ISNUMBER(VALUE(SUBSTITUTE(実質収支比率等に係る経年分析!H$49,"▲","-"))),ROUND(VALUE(SUBSTITUTE(実質収支比率等に係る経年分析!H$49,"▲","-")),2),NA())</f>
        <v>2.63</v>
      </c>
      <c r="E21" s="134">
        <f>IF(ISNUMBER(VALUE(SUBSTITUTE(実質収支比率等に係る経年分析!I$49,"▲","-"))),ROUND(VALUE(SUBSTITUTE(実質収支比率等に係る経年分析!I$49,"▲","-")),2),NA())</f>
        <v>-0.56999999999999995</v>
      </c>
      <c r="F21" s="134">
        <f>IF(ISNUMBER(VALUE(SUBSTITUTE(実質収支比率等に係る経年分析!J$49,"▲","-"))),ROUND(VALUE(SUBSTITUTE(実質収支比率等に係る経年分析!J$49,"▲","-")),2),NA())</f>
        <v>-2.4300000000000002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我孫子市後期高齢者医療特別会計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我孫子市公共下水道事業特別会計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c r="A33" s="135" t="str">
        <f>IF(連結実質赤字比率に係る赤字・黒字の構成分析!C$37="",NA(),連結実質赤字比率に係る赤字・黒字の構成分析!C$37)</f>
        <v>我孫子市介護保険特別会計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0.83</v>
      </c>
    </row>
    <row r="34" spans="1:16">
      <c r="A34" s="135" t="str">
        <f>IF(連結実質赤字比率に係る赤字・黒字の構成分析!C$36="",NA(),連結実質赤字比率に係る赤字・黒字の構成分析!C$36)</f>
        <v>我孫子市国民健康保険事業特別会計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8.0500000000000007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3.58</v>
      </c>
    </row>
    <row r="36" spans="1:16">
      <c r="A36" s="135" t="str">
        <f>IF(連結実質赤字比率に係る赤字・黒字の構成分析!C$34="",NA(),連結実質赤字比率に係る赤字・黒字の構成分析!C$34)</f>
        <v>我孫子市水道事業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2839</v>
      </c>
      <c r="E42" s="136"/>
      <c r="F42" s="136"/>
      <c r="G42" s="136">
        <f>'実質公債費比率（分子）の構造'!L$52</f>
        <v>2978</v>
      </c>
      <c r="H42" s="136"/>
      <c r="I42" s="136"/>
      <c r="J42" s="136">
        <f>'実質公債費比率（分子）の構造'!M$52</f>
        <v>2876</v>
      </c>
      <c r="K42" s="136"/>
      <c r="L42" s="136"/>
      <c r="M42" s="136">
        <f>'実質公債費比率（分子）の構造'!N$52</f>
        <v>3151</v>
      </c>
      <c r="N42" s="136"/>
      <c r="O42" s="136"/>
      <c r="P42" s="136">
        <f>'実質公債費比率（分子）の構造'!O$52</f>
        <v>2932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264</v>
      </c>
      <c r="C44" s="136"/>
      <c r="D44" s="136"/>
      <c r="E44" s="136">
        <f>'実質公債費比率（分子）の構造'!L$50</f>
        <v>207</v>
      </c>
      <c r="F44" s="136"/>
      <c r="G44" s="136"/>
      <c r="H44" s="136">
        <f>'実質公債費比率（分子）の構造'!M$50</f>
        <v>168</v>
      </c>
      <c r="I44" s="136"/>
      <c r="J44" s="136"/>
      <c r="K44" s="136">
        <f>'実質公債費比率（分子）の構造'!N$50</f>
        <v>47</v>
      </c>
      <c r="L44" s="136"/>
      <c r="M44" s="136"/>
      <c r="N44" s="136">
        <f>'実質公債費比率（分子）の構造'!O$50</f>
        <v>26</v>
      </c>
      <c r="O44" s="136"/>
      <c r="P44" s="136"/>
    </row>
    <row r="45" spans="1:16">
      <c r="A45" s="136" t="s">
        <v>54</v>
      </c>
      <c r="B45" s="136">
        <f>'実質公債費比率（分子）の構造'!K$49</f>
        <v>12</v>
      </c>
      <c r="C45" s="136"/>
      <c r="D45" s="136"/>
      <c r="E45" s="136">
        <f>'実質公債費比率（分子）の構造'!L$49</f>
        <v>10</v>
      </c>
      <c r="F45" s="136"/>
      <c r="G45" s="136"/>
      <c r="H45" s="136">
        <f>'実質公債費比率（分子）の構造'!M$49</f>
        <v>8</v>
      </c>
      <c r="I45" s="136"/>
      <c r="J45" s="136"/>
      <c r="K45" s="136">
        <f>'実質公債費比率（分子）の構造'!N$49</f>
        <v>8</v>
      </c>
      <c r="L45" s="136"/>
      <c r="M45" s="136"/>
      <c r="N45" s="136">
        <f>'実質公債費比率（分子）の構造'!O$49</f>
        <v>11</v>
      </c>
      <c r="O45" s="136"/>
      <c r="P45" s="136"/>
    </row>
    <row r="46" spans="1:16">
      <c r="A46" s="136" t="s">
        <v>55</v>
      </c>
      <c r="B46" s="136">
        <f>'実質公債費比率（分子）の構造'!K$48</f>
        <v>338</v>
      </c>
      <c r="C46" s="136"/>
      <c r="D46" s="136"/>
      <c r="E46" s="136">
        <f>'実質公債費比率（分子）の構造'!L$48</f>
        <v>270</v>
      </c>
      <c r="F46" s="136"/>
      <c r="G46" s="136"/>
      <c r="H46" s="136">
        <f>'実質公債費比率（分子）の構造'!M$48</f>
        <v>204</v>
      </c>
      <c r="I46" s="136"/>
      <c r="J46" s="136"/>
      <c r="K46" s="136">
        <f>'実質公債費比率（分子）の構造'!N$48</f>
        <v>227</v>
      </c>
      <c r="L46" s="136"/>
      <c r="M46" s="136"/>
      <c r="N46" s="136">
        <f>'実質公債費比率（分子）の構造'!O$48</f>
        <v>363</v>
      </c>
      <c r="O46" s="136"/>
      <c r="P46" s="136"/>
    </row>
    <row r="47" spans="1:16">
      <c r="A47" s="136" t="s">
        <v>56</v>
      </c>
      <c r="B47" s="136">
        <f>'実質公債費比率（分子）の構造'!K$47</f>
        <v>3</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2841</v>
      </c>
      <c r="C49" s="136"/>
      <c r="D49" s="136"/>
      <c r="E49" s="136">
        <f>'実質公債費比率（分子）の構造'!L$45</f>
        <v>2806</v>
      </c>
      <c r="F49" s="136"/>
      <c r="G49" s="136"/>
      <c r="H49" s="136">
        <f>'実質公債費比率（分子）の構造'!M$45</f>
        <v>2967</v>
      </c>
      <c r="I49" s="136"/>
      <c r="J49" s="136"/>
      <c r="K49" s="136">
        <f>'実質公債費比率（分子）の構造'!N$45</f>
        <v>3044</v>
      </c>
      <c r="L49" s="136"/>
      <c r="M49" s="136"/>
      <c r="N49" s="136">
        <f>'実質公債費比率（分子）の構造'!O$45</f>
        <v>2902</v>
      </c>
      <c r="O49" s="136"/>
      <c r="P49" s="136"/>
    </row>
    <row r="50" spans="1:16">
      <c r="A50" s="136" t="s">
        <v>59</v>
      </c>
      <c r="B50" s="136" t="e">
        <f>NA()</f>
        <v>#N/A</v>
      </c>
      <c r="C50" s="136">
        <f>IF(ISNUMBER('実質公債費比率（分子）の構造'!K$53),'実質公債費比率（分子）の構造'!K$53,NA())</f>
        <v>619</v>
      </c>
      <c r="D50" s="136" t="e">
        <f>NA()</f>
        <v>#N/A</v>
      </c>
      <c r="E50" s="136" t="e">
        <f>NA()</f>
        <v>#N/A</v>
      </c>
      <c r="F50" s="136">
        <f>IF(ISNUMBER('実質公債費比率（分子）の構造'!L$53),'実質公債費比率（分子）の構造'!L$53,NA())</f>
        <v>315</v>
      </c>
      <c r="G50" s="136" t="e">
        <f>NA()</f>
        <v>#N/A</v>
      </c>
      <c r="H50" s="136" t="e">
        <f>NA()</f>
        <v>#N/A</v>
      </c>
      <c r="I50" s="136">
        <f>IF(ISNUMBER('実質公債費比率（分子）の構造'!M$53),'実質公債費比率（分子）の構造'!M$53,NA())</f>
        <v>471</v>
      </c>
      <c r="J50" s="136" t="e">
        <f>NA()</f>
        <v>#N/A</v>
      </c>
      <c r="K50" s="136" t="e">
        <f>NA()</f>
        <v>#N/A</v>
      </c>
      <c r="L50" s="136">
        <f>IF(ISNUMBER('実質公債費比率（分子）の構造'!N$53),'実質公債費比率（分子）の構造'!N$53,NA())</f>
        <v>175</v>
      </c>
      <c r="M50" s="136" t="e">
        <f>NA()</f>
        <v>#N/A</v>
      </c>
      <c r="N50" s="136" t="e">
        <f>NA()</f>
        <v>#N/A</v>
      </c>
      <c r="O50" s="136">
        <f>IF(ISNUMBER('実質公債費比率（分子）の構造'!O$53),'実質公債費比率（分子）の構造'!O$53,NA())</f>
        <v>370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27453</v>
      </c>
      <c r="E56" s="135"/>
      <c r="F56" s="135"/>
      <c r="G56" s="135">
        <f>'将来負担比率（分子）の構造'!J$51</f>
        <v>28137</v>
      </c>
      <c r="H56" s="135"/>
      <c r="I56" s="135"/>
      <c r="J56" s="135">
        <f>'将来負担比率（分子）の構造'!K$51</f>
        <v>29077</v>
      </c>
      <c r="K56" s="135"/>
      <c r="L56" s="135"/>
      <c r="M56" s="135">
        <f>'将来負担比率（分子）の構造'!L$51</f>
        <v>29629</v>
      </c>
      <c r="N56" s="135"/>
      <c r="O56" s="135"/>
      <c r="P56" s="135">
        <f>'将来負担比率（分子）の構造'!M$51</f>
        <v>30430</v>
      </c>
    </row>
    <row r="57" spans="1:16">
      <c r="A57" s="135" t="s">
        <v>35</v>
      </c>
      <c r="B57" s="135"/>
      <c r="C57" s="135"/>
      <c r="D57" s="135">
        <f>'将来負担比率（分子）の構造'!I$50</f>
        <v>7601</v>
      </c>
      <c r="E57" s="135"/>
      <c r="F57" s="135"/>
      <c r="G57" s="135">
        <f>'将来負担比率（分子）の構造'!J$50</f>
        <v>7336</v>
      </c>
      <c r="H57" s="135"/>
      <c r="I57" s="135"/>
      <c r="J57" s="135">
        <f>'将来負担比率（分子）の構造'!K$50</f>
        <v>6372</v>
      </c>
      <c r="K57" s="135"/>
      <c r="L57" s="135"/>
      <c r="M57" s="135">
        <f>'将来負担比率（分子）の構造'!L$50</f>
        <v>5715</v>
      </c>
      <c r="N57" s="135"/>
      <c r="O57" s="135"/>
      <c r="P57" s="135">
        <f>'将来負担比率（分子）の構造'!M$50</f>
        <v>5664</v>
      </c>
    </row>
    <row r="58" spans="1:16">
      <c r="A58" s="135" t="s">
        <v>34</v>
      </c>
      <c r="B58" s="135"/>
      <c r="C58" s="135"/>
      <c r="D58" s="135">
        <f>'将来負担比率（分子）の構造'!I$49</f>
        <v>5785</v>
      </c>
      <c r="E58" s="135"/>
      <c r="F58" s="135"/>
      <c r="G58" s="135">
        <f>'将来負担比率（分子）の構造'!J$49</f>
        <v>7026</v>
      </c>
      <c r="H58" s="135"/>
      <c r="I58" s="135"/>
      <c r="J58" s="135">
        <f>'将来負担比率（分子）の構造'!K$49</f>
        <v>7034</v>
      </c>
      <c r="K58" s="135"/>
      <c r="L58" s="135"/>
      <c r="M58" s="135">
        <f>'将来負担比率（分子）の構造'!L$49</f>
        <v>6883</v>
      </c>
      <c r="N58" s="135"/>
      <c r="O58" s="135"/>
      <c r="P58" s="135">
        <f>'将来負担比率（分子）の構造'!M$49</f>
        <v>7742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f>'将来負担比率（分子）の構造'!J$46</f>
        <v>3</v>
      </c>
      <c r="F61" s="135"/>
      <c r="G61" s="135"/>
      <c r="H61" s="135">
        <f>'将来負担比率（分子）の構造'!K$46</f>
        <v>3</v>
      </c>
      <c r="I61" s="135"/>
      <c r="J61" s="135"/>
      <c r="K61" s="135">
        <f>'将来負担比率（分子）の構造'!L$46</f>
        <v>7</v>
      </c>
      <c r="L61" s="135"/>
      <c r="M61" s="135"/>
      <c r="N61" s="135">
        <f>'将来負担比率（分子）の構造'!M$46</f>
        <v>7</v>
      </c>
      <c r="O61" s="135"/>
      <c r="P61" s="135"/>
    </row>
    <row r="62" spans="1:16">
      <c r="A62" s="135" t="s">
        <v>29</v>
      </c>
      <c r="B62" s="135">
        <f>'将来負担比率（分子）の構造'!I$45</f>
        <v>7532</v>
      </c>
      <c r="C62" s="135"/>
      <c r="D62" s="135"/>
      <c r="E62" s="135">
        <f>'将来負担比率（分子）の構造'!J$45</f>
        <v>6811</v>
      </c>
      <c r="F62" s="135"/>
      <c r="G62" s="135"/>
      <c r="H62" s="135">
        <f>'将来負担比率（分子）の構造'!K$45</f>
        <v>6399</v>
      </c>
      <c r="I62" s="135"/>
      <c r="J62" s="135"/>
      <c r="K62" s="135">
        <f>'将来負担比率（分子）の構造'!L$45</f>
        <v>5756</v>
      </c>
      <c r="L62" s="135"/>
      <c r="M62" s="135"/>
      <c r="N62" s="135">
        <f>'将来負担比率（分子）の構造'!M$45</f>
        <v>5121</v>
      </c>
      <c r="O62" s="135"/>
      <c r="P62" s="135"/>
    </row>
    <row r="63" spans="1:16">
      <c r="A63" s="135" t="s">
        <v>28</v>
      </c>
      <c r="B63" s="135">
        <f>'将来負担比率（分子）の構造'!I$44</f>
        <v>42</v>
      </c>
      <c r="C63" s="135"/>
      <c r="D63" s="135"/>
      <c r="E63" s="135">
        <f>'将来負担比率（分子）の構造'!J$44</f>
        <v>115</v>
      </c>
      <c r="F63" s="135"/>
      <c r="G63" s="135"/>
      <c r="H63" s="135">
        <f>'将来負担比率（分子）の構造'!K$44</f>
        <v>221</v>
      </c>
      <c r="I63" s="135"/>
      <c r="J63" s="135"/>
      <c r="K63" s="135">
        <f>'将来負担比率（分子）の構造'!L$44</f>
        <v>227</v>
      </c>
      <c r="L63" s="135"/>
      <c r="M63" s="135"/>
      <c r="N63" s="135">
        <f>'将来負担比率（分子）の構造'!M$44</f>
        <v>213</v>
      </c>
      <c r="O63" s="135"/>
      <c r="P63" s="135"/>
    </row>
    <row r="64" spans="1:16">
      <c r="A64" s="135" t="s">
        <v>27</v>
      </c>
      <c r="B64" s="135">
        <f>'将来負担比率（分子）の構造'!I$43</f>
        <v>4821</v>
      </c>
      <c r="C64" s="135"/>
      <c r="D64" s="135"/>
      <c r="E64" s="135">
        <f>'将来負担比率（分子）の構造'!J$43</f>
        <v>4461</v>
      </c>
      <c r="F64" s="135"/>
      <c r="G64" s="135"/>
      <c r="H64" s="135">
        <f>'将来負担比率（分子）の構造'!K$43</f>
        <v>3983</v>
      </c>
      <c r="I64" s="135"/>
      <c r="J64" s="135"/>
      <c r="K64" s="135">
        <f>'将来負担比率（分子）の構造'!L$43</f>
        <v>3489</v>
      </c>
      <c r="L64" s="135"/>
      <c r="M64" s="135"/>
      <c r="N64" s="135">
        <f>'将来負担比率（分子）の構造'!M$43</f>
        <v>3832</v>
      </c>
      <c r="O64" s="135"/>
      <c r="P64" s="135"/>
    </row>
    <row r="65" spans="1:16">
      <c r="A65" s="135" t="s">
        <v>26</v>
      </c>
      <c r="B65" s="135">
        <f>'将来負担比率（分子）の構造'!I$42</f>
        <v>450</v>
      </c>
      <c r="C65" s="135"/>
      <c r="D65" s="135"/>
      <c r="E65" s="135">
        <f>'将来負担比率（分子）の構造'!J$42</f>
        <v>363</v>
      </c>
      <c r="F65" s="135"/>
      <c r="G65" s="135"/>
      <c r="H65" s="135">
        <f>'将来負担比率（分子）の構造'!K$42</f>
        <v>196</v>
      </c>
      <c r="I65" s="135"/>
      <c r="J65" s="135"/>
      <c r="K65" s="135">
        <f>'将来負担比率（分子）の構造'!L$42</f>
        <v>321</v>
      </c>
      <c r="L65" s="135"/>
      <c r="M65" s="135"/>
      <c r="N65" s="135">
        <f>'将来負担比率（分子）の構造'!M$42</f>
        <v>296</v>
      </c>
      <c r="O65" s="135"/>
      <c r="P65" s="135"/>
    </row>
    <row r="66" spans="1:16">
      <c r="A66" s="135" t="s">
        <v>25</v>
      </c>
      <c r="B66" s="135">
        <f>'将来負担比率（分子）の構造'!I$41</f>
        <v>28758</v>
      </c>
      <c r="C66" s="135"/>
      <c r="D66" s="135"/>
      <c r="E66" s="135">
        <f>'将来負担比率（分子）の構造'!J$41</f>
        <v>29412</v>
      </c>
      <c r="F66" s="135"/>
      <c r="G66" s="135"/>
      <c r="H66" s="135">
        <f>'将来負担比率（分子）の構造'!K$41</f>
        <v>30071</v>
      </c>
      <c r="I66" s="135"/>
      <c r="J66" s="135"/>
      <c r="K66" s="135">
        <f>'将来負担比率（分子）の構造'!L$41</f>
        <v>30313</v>
      </c>
      <c r="L66" s="135"/>
      <c r="M66" s="135"/>
      <c r="N66" s="135">
        <f>'将来負担比率（分子）の構造'!M$41</f>
        <v>31169</v>
      </c>
      <c r="O66" s="135"/>
      <c r="P66" s="135"/>
    </row>
    <row r="67" spans="1:16">
      <c r="A67" s="135" t="s">
        <v>63</v>
      </c>
      <c r="B67" s="135" t="e">
        <f>NA()</f>
        <v>#N/A</v>
      </c>
      <c r="C67" s="135">
        <f>IF(ISNUMBER('将来負担比率（分子）の構造'!I$52), IF('将来負担比率（分子）の構造'!I$52 &lt; 0, 0, '将来負担比率（分子）の構造'!I$52), NA())</f>
        <v>773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17359645</v>
      </c>
      <c r="S5" s="669"/>
      <c r="T5" s="669"/>
      <c r="U5" s="669"/>
      <c r="V5" s="669"/>
      <c r="W5" s="669"/>
      <c r="X5" s="669"/>
      <c r="Y5" s="716"/>
      <c r="Z5" s="729">
        <v>43.7</v>
      </c>
      <c r="AA5" s="729"/>
      <c r="AB5" s="729"/>
      <c r="AC5" s="729"/>
      <c r="AD5" s="730">
        <v>16025725</v>
      </c>
      <c r="AE5" s="730"/>
      <c r="AF5" s="730"/>
      <c r="AG5" s="730"/>
      <c r="AH5" s="730"/>
      <c r="AI5" s="730"/>
      <c r="AJ5" s="730"/>
      <c r="AK5" s="730"/>
      <c r="AL5" s="717">
        <v>73.3</v>
      </c>
      <c r="AM5" s="686"/>
      <c r="AN5" s="686"/>
      <c r="AO5" s="718"/>
      <c r="AP5" s="705" t="s">
        <v>207</v>
      </c>
      <c r="AQ5" s="706"/>
      <c r="AR5" s="706"/>
      <c r="AS5" s="706"/>
      <c r="AT5" s="706"/>
      <c r="AU5" s="706"/>
      <c r="AV5" s="706"/>
      <c r="AW5" s="706"/>
      <c r="AX5" s="706"/>
      <c r="AY5" s="706"/>
      <c r="AZ5" s="706"/>
      <c r="BA5" s="706"/>
      <c r="BB5" s="706"/>
      <c r="BC5" s="706"/>
      <c r="BD5" s="706"/>
      <c r="BE5" s="706"/>
      <c r="BF5" s="707"/>
      <c r="BG5" s="618">
        <v>16025725</v>
      </c>
      <c r="BH5" s="619"/>
      <c r="BI5" s="619"/>
      <c r="BJ5" s="619"/>
      <c r="BK5" s="619"/>
      <c r="BL5" s="619"/>
      <c r="BM5" s="619"/>
      <c r="BN5" s="620"/>
      <c r="BO5" s="671">
        <v>92.3</v>
      </c>
      <c r="BP5" s="671"/>
      <c r="BQ5" s="671"/>
      <c r="BR5" s="671"/>
      <c r="BS5" s="672">
        <v>63287</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274240</v>
      </c>
      <c r="S6" s="619"/>
      <c r="T6" s="619"/>
      <c r="U6" s="619"/>
      <c r="V6" s="619"/>
      <c r="W6" s="619"/>
      <c r="X6" s="619"/>
      <c r="Y6" s="620"/>
      <c r="Z6" s="671">
        <v>0.7</v>
      </c>
      <c r="AA6" s="671"/>
      <c r="AB6" s="671"/>
      <c r="AC6" s="671"/>
      <c r="AD6" s="672">
        <v>274240</v>
      </c>
      <c r="AE6" s="672"/>
      <c r="AF6" s="672"/>
      <c r="AG6" s="672"/>
      <c r="AH6" s="672"/>
      <c r="AI6" s="672"/>
      <c r="AJ6" s="672"/>
      <c r="AK6" s="672"/>
      <c r="AL6" s="641">
        <v>1.3</v>
      </c>
      <c r="AM6" s="673"/>
      <c r="AN6" s="673"/>
      <c r="AO6" s="674"/>
      <c r="AP6" s="615" t="s">
        <v>212</v>
      </c>
      <c r="AQ6" s="616"/>
      <c r="AR6" s="616"/>
      <c r="AS6" s="616"/>
      <c r="AT6" s="616"/>
      <c r="AU6" s="616"/>
      <c r="AV6" s="616"/>
      <c r="AW6" s="616"/>
      <c r="AX6" s="616"/>
      <c r="AY6" s="616"/>
      <c r="AZ6" s="616"/>
      <c r="BA6" s="616"/>
      <c r="BB6" s="616"/>
      <c r="BC6" s="616"/>
      <c r="BD6" s="616"/>
      <c r="BE6" s="616"/>
      <c r="BF6" s="617"/>
      <c r="BG6" s="618">
        <v>16025725</v>
      </c>
      <c r="BH6" s="619"/>
      <c r="BI6" s="619"/>
      <c r="BJ6" s="619"/>
      <c r="BK6" s="619"/>
      <c r="BL6" s="619"/>
      <c r="BM6" s="619"/>
      <c r="BN6" s="620"/>
      <c r="BO6" s="671">
        <v>92.3</v>
      </c>
      <c r="BP6" s="671"/>
      <c r="BQ6" s="671"/>
      <c r="BR6" s="671"/>
      <c r="BS6" s="672">
        <v>63287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313455</v>
      </c>
      <c r="CS6" s="619"/>
      <c r="CT6" s="619"/>
      <c r="CU6" s="619"/>
      <c r="CV6" s="619"/>
      <c r="CW6" s="619"/>
      <c r="CX6" s="619"/>
      <c r="CY6" s="620"/>
      <c r="CZ6" s="671">
        <v>0.8</v>
      </c>
      <c r="DA6" s="671"/>
      <c r="DB6" s="671"/>
      <c r="DC6" s="671"/>
      <c r="DD6" s="624" t="s">
        <v>214</v>
      </c>
      <c r="DE6" s="619"/>
      <c r="DF6" s="619"/>
      <c r="DG6" s="619"/>
      <c r="DH6" s="619"/>
      <c r="DI6" s="619"/>
      <c r="DJ6" s="619"/>
      <c r="DK6" s="619"/>
      <c r="DL6" s="619"/>
      <c r="DM6" s="619"/>
      <c r="DN6" s="619"/>
      <c r="DO6" s="619"/>
      <c r="DP6" s="620"/>
      <c r="DQ6" s="624">
        <v>313448</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35819</v>
      </c>
      <c r="S7" s="619"/>
      <c r="T7" s="619"/>
      <c r="U7" s="619"/>
      <c r="V7" s="619"/>
      <c r="W7" s="619"/>
      <c r="X7" s="619"/>
      <c r="Y7" s="620"/>
      <c r="Z7" s="671">
        <v>0.1</v>
      </c>
      <c r="AA7" s="671"/>
      <c r="AB7" s="671"/>
      <c r="AC7" s="671"/>
      <c r="AD7" s="672">
        <v>35819</v>
      </c>
      <c r="AE7" s="672"/>
      <c r="AF7" s="672"/>
      <c r="AG7" s="672"/>
      <c r="AH7" s="672"/>
      <c r="AI7" s="672"/>
      <c r="AJ7" s="672"/>
      <c r="AK7" s="672"/>
      <c r="AL7" s="641">
        <v>0.2</v>
      </c>
      <c r="AM7" s="673"/>
      <c r="AN7" s="673"/>
      <c r="AO7" s="674"/>
      <c r="AP7" s="615" t="s">
        <v>216</v>
      </c>
      <c r="AQ7" s="616"/>
      <c r="AR7" s="616"/>
      <c r="AS7" s="616"/>
      <c r="AT7" s="616"/>
      <c r="AU7" s="616"/>
      <c r="AV7" s="616"/>
      <c r="AW7" s="616"/>
      <c r="AX7" s="616"/>
      <c r="AY7" s="616"/>
      <c r="AZ7" s="616"/>
      <c r="BA7" s="616"/>
      <c r="BB7" s="616"/>
      <c r="BC7" s="616"/>
      <c r="BD7" s="616"/>
      <c r="BE7" s="616"/>
      <c r="BF7" s="617"/>
      <c r="BG7" s="618">
        <v>9216535</v>
      </c>
      <c r="BH7" s="619"/>
      <c r="BI7" s="619"/>
      <c r="BJ7" s="619"/>
      <c r="BK7" s="619"/>
      <c r="BL7" s="619"/>
      <c r="BM7" s="619"/>
      <c r="BN7" s="620"/>
      <c r="BO7" s="671">
        <v>53.1</v>
      </c>
      <c r="BP7" s="671"/>
      <c r="BQ7" s="671"/>
      <c r="BR7" s="671"/>
      <c r="BS7" s="672">
        <v>63287</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5071476</v>
      </c>
      <c r="CS7" s="619"/>
      <c r="CT7" s="619"/>
      <c r="CU7" s="619"/>
      <c r="CV7" s="619"/>
      <c r="CW7" s="619"/>
      <c r="CX7" s="619"/>
      <c r="CY7" s="620"/>
      <c r="CZ7" s="671">
        <v>13.3</v>
      </c>
      <c r="DA7" s="671"/>
      <c r="DB7" s="671"/>
      <c r="DC7" s="671"/>
      <c r="DD7" s="624">
        <v>509278</v>
      </c>
      <c r="DE7" s="619"/>
      <c r="DF7" s="619"/>
      <c r="DG7" s="619"/>
      <c r="DH7" s="619"/>
      <c r="DI7" s="619"/>
      <c r="DJ7" s="619"/>
      <c r="DK7" s="619"/>
      <c r="DL7" s="619"/>
      <c r="DM7" s="619"/>
      <c r="DN7" s="619"/>
      <c r="DO7" s="619"/>
      <c r="DP7" s="620"/>
      <c r="DQ7" s="624">
        <v>3757611</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130520</v>
      </c>
      <c r="S8" s="619"/>
      <c r="T8" s="619"/>
      <c r="U8" s="619"/>
      <c r="V8" s="619"/>
      <c r="W8" s="619"/>
      <c r="X8" s="619"/>
      <c r="Y8" s="620"/>
      <c r="Z8" s="671">
        <v>0.3</v>
      </c>
      <c r="AA8" s="671"/>
      <c r="AB8" s="671"/>
      <c r="AC8" s="671"/>
      <c r="AD8" s="672">
        <v>130520</v>
      </c>
      <c r="AE8" s="672"/>
      <c r="AF8" s="672"/>
      <c r="AG8" s="672"/>
      <c r="AH8" s="672"/>
      <c r="AI8" s="672"/>
      <c r="AJ8" s="672"/>
      <c r="AK8" s="672"/>
      <c r="AL8" s="641">
        <v>0.6</v>
      </c>
      <c r="AM8" s="673"/>
      <c r="AN8" s="673"/>
      <c r="AO8" s="674"/>
      <c r="AP8" s="615" t="s">
        <v>219</v>
      </c>
      <c r="AQ8" s="616"/>
      <c r="AR8" s="616"/>
      <c r="AS8" s="616"/>
      <c r="AT8" s="616"/>
      <c r="AU8" s="616"/>
      <c r="AV8" s="616"/>
      <c r="AW8" s="616"/>
      <c r="AX8" s="616"/>
      <c r="AY8" s="616"/>
      <c r="AZ8" s="616"/>
      <c r="BA8" s="616"/>
      <c r="BB8" s="616"/>
      <c r="BC8" s="616"/>
      <c r="BD8" s="616"/>
      <c r="BE8" s="616"/>
      <c r="BF8" s="617"/>
      <c r="BG8" s="618">
        <v>217916</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15636338</v>
      </c>
      <c r="CS8" s="619"/>
      <c r="CT8" s="619"/>
      <c r="CU8" s="619"/>
      <c r="CV8" s="619"/>
      <c r="CW8" s="619"/>
      <c r="CX8" s="619"/>
      <c r="CY8" s="620"/>
      <c r="CZ8" s="671">
        <v>40.9</v>
      </c>
      <c r="DA8" s="671"/>
      <c r="DB8" s="671"/>
      <c r="DC8" s="671"/>
      <c r="DD8" s="624">
        <v>606827</v>
      </c>
      <c r="DE8" s="619"/>
      <c r="DF8" s="619"/>
      <c r="DG8" s="619"/>
      <c r="DH8" s="619"/>
      <c r="DI8" s="619"/>
      <c r="DJ8" s="619"/>
      <c r="DK8" s="619"/>
      <c r="DL8" s="619"/>
      <c r="DM8" s="619"/>
      <c r="DN8" s="619"/>
      <c r="DO8" s="619"/>
      <c r="DP8" s="620"/>
      <c r="DQ8" s="624">
        <v>7961409</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136466</v>
      </c>
      <c r="S9" s="619"/>
      <c r="T9" s="619"/>
      <c r="U9" s="619"/>
      <c r="V9" s="619"/>
      <c r="W9" s="619"/>
      <c r="X9" s="619"/>
      <c r="Y9" s="620"/>
      <c r="Z9" s="671">
        <v>0.3</v>
      </c>
      <c r="AA9" s="671"/>
      <c r="AB9" s="671"/>
      <c r="AC9" s="671"/>
      <c r="AD9" s="672">
        <v>136466</v>
      </c>
      <c r="AE9" s="672"/>
      <c r="AF9" s="672"/>
      <c r="AG9" s="672"/>
      <c r="AH9" s="672"/>
      <c r="AI9" s="672"/>
      <c r="AJ9" s="672"/>
      <c r="AK9" s="672"/>
      <c r="AL9" s="641">
        <v>0.6</v>
      </c>
      <c r="AM9" s="673"/>
      <c r="AN9" s="673"/>
      <c r="AO9" s="674"/>
      <c r="AP9" s="615" t="s">
        <v>222</v>
      </c>
      <c r="AQ9" s="616"/>
      <c r="AR9" s="616"/>
      <c r="AS9" s="616"/>
      <c r="AT9" s="616"/>
      <c r="AU9" s="616"/>
      <c r="AV9" s="616"/>
      <c r="AW9" s="616"/>
      <c r="AX9" s="616"/>
      <c r="AY9" s="616"/>
      <c r="AZ9" s="616"/>
      <c r="BA9" s="616"/>
      <c r="BB9" s="616"/>
      <c r="BC9" s="616"/>
      <c r="BD9" s="616"/>
      <c r="BE9" s="616"/>
      <c r="BF9" s="617"/>
      <c r="BG9" s="618">
        <v>8401150</v>
      </c>
      <c r="BH9" s="619"/>
      <c r="BI9" s="619"/>
      <c r="BJ9" s="619"/>
      <c r="BK9" s="619"/>
      <c r="BL9" s="619"/>
      <c r="BM9" s="619"/>
      <c r="BN9" s="620"/>
      <c r="BO9" s="671">
        <v>48.4</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4188463</v>
      </c>
      <c r="CS9" s="619"/>
      <c r="CT9" s="619"/>
      <c r="CU9" s="619"/>
      <c r="CV9" s="619"/>
      <c r="CW9" s="619"/>
      <c r="CX9" s="619"/>
      <c r="CY9" s="620"/>
      <c r="CZ9" s="671">
        <v>11</v>
      </c>
      <c r="DA9" s="671"/>
      <c r="DB9" s="671"/>
      <c r="DC9" s="671"/>
      <c r="DD9" s="624">
        <v>393641</v>
      </c>
      <c r="DE9" s="619"/>
      <c r="DF9" s="619"/>
      <c r="DG9" s="619"/>
      <c r="DH9" s="619"/>
      <c r="DI9" s="619"/>
      <c r="DJ9" s="619"/>
      <c r="DK9" s="619"/>
      <c r="DL9" s="619"/>
      <c r="DM9" s="619"/>
      <c r="DN9" s="619"/>
      <c r="DO9" s="619"/>
      <c r="DP9" s="620"/>
      <c r="DQ9" s="624">
        <v>3617672</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2077421</v>
      </c>
      <c r="S10" s="619"/>
      <c r="T10" s="619"/>
      <c r="U10" s="619"/>
      <c r="V10" s="619"/>
      <c r="W10" s="619"/>
      <c r="X10" s="619"/>
      <c r="Y10" s="620"/>
      <c r="Z10" s="671">
        <v>5.2</v>
      </c>
      <c r="AA10" s="671"/>
      <c r="AB10" s="671"/>
      <c r="AC10" s="671"/>
      <c r="AD10" s="672">
        <v>2077421</v>
      </c>
      <c r="AE10" s="672"/>
      <c r="AF10" s="672"/>
      <c r="AG10" s="672"/>
      <c r="AH10" s="672"/>
      <c r="AI10" s="672"/>
      <c r="AJ10" s="672"/>
      <c r="AK10" s="672"/>
      <c r="AL10" s="641">
        <v>9.5</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217767</v>
      </c>
      <c r="BH10" s="619"/>
      <c r="BI10" s="619"/>
      <c r="BJ10" s="619"/>
      <c r="BK10" s="619"/>
      <c r="BL10" s="619"/>
      <c r="BM10" s="619"/>
      <c r="BN10" s="620"/>
      <c r="BO10" s="671">
        <v>1.3</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22797</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22787</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25983</v>
      </c>
      <c r="S11" s="619"/>
      <c r="T11" s="619"/>
      <c r="U11" s="619"/>
      <c r="V11" s="619"/>
      <c r="W11" s="619"/>
      <c r="X11" s="619"/>
      <c r="Y11" s="620"/>
      <c r="Z11" s="671">
        <v>0.1</v>
      </c>
      <c r="AA11" s="671"/>
      <c r="AB11" s="671"/>
      <c r="AC11" s="671"/>
      <c r="AD11" s="672">
        <v>25983</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379702</v>
      </c>
      <c r="BH11" s="619"/>
      <c r="BI11" s="619"/>
      <c r="BJ11" s="619"/>
      <c r="BK11" s="619"/>
      <c r="BL11" s="619"/>
      <c r="BM11" s="619"/>
      <c r="BN11" s="620"/>
      <c r="BO11" s="671">
        <v>2.2000000000000002</v>
      </c>
      <c r="BP11" s="671"/>
      <c r="BQ11" s="671"/>
      <c r="BR11" s="671"/>
      <c r="BS11" s="624">
        <v>63287</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354285</v>
      </c>
      <c r="CS11" s="619"/>
      <c r="CT11" s="619"/>
      <c r="CU11" s="619"/>
      <c r="CV11" s="619"/>
      <c r="CW11" s="619"/>
      <c r="CX11" s="619"/>
      <c r="CY11" s="620"/>
      <c r="CZ11" s="671">
        <v>0.9</v>
      </c>
      <c r="DA11" s="671"/>
      <c r="DB11" s="671"/>
      <c r="DC11" s="671"/>
      <c r="DD11" s="624">
        <v>86350</v>
      </c>
      <c r="DE11" s="619"/>
      <c r="DF11" s="619"/>
      <c r="DG11" s="619"/>
      <c r="DH11" s="619"/>
      <c r="DI11" s="619"/>
      <c r="DJ11" s="619"/>
      <c r="DK11" s="619"/>
      <c r="DL11" s="619"/>
      <c r="DM11" s="619"/>
      <c r="DN11" s="619"/>
      <c r="DO11" s="619"/>
      <c r="DP11" s="620"/>
      <c r="DQ11" s="624">
        <v>286677</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6122564</v>
      </c>
      <c r="BH12" s="619"/>
      <c r="BI12" s="619"/>
      <c r="BJ12" s="619"/>
      <c r="BK12" s="619"/>
      <c r="BL12" s="619"/>
      <c r="BM12" s="619"/>
      <c r="BN12" s="620"/>
      <c r="BO12" s="671">
        <v>35.299999999999997</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531407</v>
      </c>
      <c r="CS12" s="619"/>
      <c r="CT12" s="619"/>
      <c r="CU12" s="619"/>
      <c r="CV12" s="619"/>
      <c r="CW12" s="619"/>
      <c r="CX12" s="619"/>
      <c r="CY12" s="620"/>
      <c r="CZ12" s="671">
        <v>1.4</v>
      </c>
      <c r="DA12" s="671"/>
      <c r="DB12" s="671"/>
      <c r="DC12" s="671"/>
      <c r="DD12" s="624">
        <v>880</v>
      </c>
      <c r="DE12" s="619"/>
      <c r="DF12" s="619"/>
      <c r="DG12" s="619"/>
      <c r="DH12" s="619"/>
      <c r="DI12" s="619"/>
      <c r="DJ12" s="619"/>
      <c r="DK12" s="619"/>
      <c r="DL12" s="619"/>
      <c r="DM12" s="619"/>
      <c r="DN12" s="619"/>
      <c r="DO12" s="619"/>
      <c r="DP12" s="620"/>
      <c r="DQ12" s="624">
        <v>390273</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72931</v>
      </c>
      <c r="S13" s="619"/>
      <c r="T13" s="619"/>
      <c r="U13" s="619"/>
      <c r="V13" s="619"/>
      <c r="W13" s="619"/>
      <c r="X13" s="619"/>
      <c r="Y13" s="620"/>
      <c r="Z13" s="671">
        <v>0.2</v>
      </c>
      <c r="AA13" s="671"/>
      <c r="AB13" s="671"/>
      <c r="AC13" s="671"/>
      <c r="AD13" s="672">
        <v>72931</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6117716</v>
      </c>
      <c r="BH13" s="619"/>
      <c r="BI13" s="619"/>
      <c r="BJ13" s="619"/>
      <c r="BK13" s="619"/>
      <c r="BL13" s="619"/>
      <c r="BM13" s="619"/>
      <c r="BN13" s="620"/>
      <c r="BO13" s="671">
        <v>35.200000000000003</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3135079</v>
      </c>
      <c r="CS13" s="619"/>
      <c r="CT13" s="619"/>
      <c r="CU13" s="619"/>
      <c r="CV13" s="619"/>
      <c r="CW13" s="619"/>
      <c r="CX13" s="619"/>
      <c r="CY13" s="620"/>
      <c r="CZ13" s="671">
        <v>8.1999999999999993</v>
      </c>
      <c r="DA13" s="671"/>
      <c r="DB13" s="671"/>
      <c r="DC13" s="671"/>
      <c r="DD13" s="624">
        <v>1108195</v>
      </c>
      <c r="DE13" s="619"/>
      <c r="DF13" s="619"/>
      <c r="DG13" s="619"/>
      <c r="DH13" s="619"/>
      <c r="DI13" s="619"/>
      <c r="DJ13" s="619"/>
      <c r="DK13" s="619"/>
      <c r="DL13" s="619"/>
      <c r="DM13" s="619"/>
      <c r="DN13" s="619"/>
      <c r="DO13" s="619"/>
      <c r="DP13" s="620"/>
      <c r="DQ13" s="624">
        <v>2534926</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111410</v>
      </c>
      <c r="BH14" s="619"/>
      <c r="BI14" s="619"/>
      <c r="BJ14" s="619"/>
      <c r="BK14" s="619"/>
      <c r="BL14" s="619"/>
      <c r="BM14" s="619"/>
      <c r="BN14" s="620"/>
      <c r="BO14" s="671">
        <v>0.6</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1652173</v>
      </c>
      <c r="CS14" s="619"/>
      <c r="CT14" s="619"/>
      <c r="CU14" s="619"/>
      <c r="CV14" s="619"/>
      <c r="CW14" s="619"/>
      <c r="CX14" s="619"/>
      <c r="CY14" s="620"/>
      <c r="CZ14" s="671">
        <v>4.3</v>
      </c>
      <c r="DA14" s="671"/>
      <c r="DB14" s="671"/>
      <c r="DC14" s="671"/>
      <c r="DD14" s="624">
        <v>222614</v>
      </c>
      <c r="DE14" s="619"/>
      <c r="DF14" s="619"/>
      <c r="DG14" s="619"/>
      <c r="DH14" s="619"/>
      <c r="DI14" s="619"/>
      <c r="DJ14" s="619"/>
      <c r="DK14" s="619"/>
      <c r="DL14" s="619"/>
      <c r="DM14" s="619"/>
      <c r="DN14" s="619"/>
      <c r="DO14" s="619"/>
      <c r="DP14" s="620"/>
      <c r="DQ14" s="624">
        <v>1437546</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61084</v>
      </c>
      <c r="S15" s="619"/>
      <c r="T15" s="619"/>
      <c r="U15" s="619"/>
      <c r="V15" s="619"/>
      <c r="W15" s="619"/>
      <c r="X15" s="619"/>
      <c r="Y15" s="620"/>
      <c r="Z15" s="671">
        <v>0.2</v>
      </c>
      <c r="AA15" s="671"/>
      <c r="AB15" s="671"/>
      <c r="AC15" s="671"/>
      <c r="AD15" s="672">
        <v>61084</v>
      </c>
      <c r="AE15" s="672"/>
      <c r="AF15" s="672"/>
      <c r="AG15" s="672"/>
      <c r="AH15" s="672"/>
      <c r="AI15" s="672"/>
      <c r="AJ15" s="672"/>
      <c r="AK15" s="672"/>
      <c r="AL15" s="641">
        <v>0.3</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575216</v>
      </c>
      <c r="BH15" s="619"/>
      <c r="BI15" s="619"/>
      <c r="BJ15" s="619"/>
      <c r="BK15" s="619"/>
      <c r="BL15" s="619"/>
      <c r="BM15" s="619"/>
      <c r="BN15" s="620"/>
      <c r="BO15" s="671">
        <v>3.3</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4430445</v>
      </c>
      <c r="CS15" s="619"/>
      <c r="CT15" s="619"/>
      <c r="CU15" s="619"/>
      <c r="CV15" s="619"/>
      <c r="CW15" s="619"/>
      <c r="CX15" s="619"/>
      <c r="CY15" s="620"/>
      <c r="CZ15" s="671">
        <v>11.6</v>
      </c>
      <c r="DA15" s="671"/>
      <c r="DB15" s="671"/>
      <c r="DC15" s="671"/>
      <c r="DD15" s="624">
        <v>1111497</v>
      </c>
      <c r="DE15" s="619"/>
      <c r="DF15" s="619"/>
      <c r="DG15" s="619"/>
      <c r="DH15" s="619"/>
      <c r="DI15" s="619"/>
      <c r="DJ15" s="619"/>
      <c r="DK15" s="619"/>
      <c r="DL15" s="619"/>
      <c r="DM15" s="619"/>
      <c r="DN15" s="619"/>
      <c r="DO15" s="619"/>
      <c r="DP15" s="620"/>
      <c r="DQ15" s="624">
        <v>3604756</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3168701</v>
      </c>
      <c r="S16" s="619"/>
      <c r="T16" s="619"/>
      <c r="U16" s="619"/>
      <c r="V16" s="619"/>
      <c r="W16" s="619"/>
      <c r="X16" s="619"/>
      <c r="Y16" s="620"/>
      <c r="Z16" s="671">
        <v>8</v>
      </c>
      <c r="AA16" s="671"/>
      <c r="AB16" s="671"/>
      <c r="AC16" s="671"/>
      <c r="AD16" s="672">
        <v>2921342</v>
      </c>
      <c r="AE16" s="672"/>
      <c r="AF16" s="672"/>
      <c r="AG16" s="672"/>
      <c r="AH16" s="672"/>
      <c r="AI16" s="672"/>
      <c r="AJ16" s="672"/>
      <c r="AK16" s="672"/>
      <c r="AL16" s="641">
        <v>13.4</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1001</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1001</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2921342</v>
      </c>
      <c r="S17" s="619"/>
      <c r="T17" s="619"/>
      <c r="U17" s="619"/>
      <c r="V17" s="619"/>
      <c r="W17" s="619"/>
      <c r="X17" s="619"/>
      <c r="Y17" s="620"/>
      <c r="Z17" s="671">
        <v>7.4</v>
      </c>
      <c r="AA17" s="671"/>
      <c r="AB17" s="671"/>
      <c r="AC17" s="671"/>
      <c r="AD17" s="672">
        <v>2921342</v>
      </c>
      <c r="AE17" s="672"/>
      <c r="AF17" s="672"/>
      <c r="AG17" s="672"/>
      <c r="AH17" s="672"/>
      <c r="AI17" s="672"/>
      <c r="AJ17" s="672"/>
      <c r="AK17" s="672"/>
      <c r="AL17" s="641">
        <v>13.4</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2902151</v>
      </c>
      <c r="CS17" s="619"/>
      <c r="CT17" s="619"/>
      <c r="CU17" s="619"/>
      <c r="CV17" s="619"/>
      <c r="CW17" s="619"/>
      <c r="CX17" s="619"/>
      <c r="CY17" s="620"/>
      <c r="CZ17" s="671">
        <v>7.6</v>
      </c>
      <c r="DA17" s="671"/>
      <c r="DB17" s="671"/>
      <c r="DC17" s="671"/>
      <c r="DD17" s="624" t="s">
        <v>109</v>
      </c>
      <c r="DE17" s="619"/>
      <c r="DF17" s="619"/>
      <c r="DG17" s="619"/>
      <c r="DH17" s="619"/>
      <c r="DI17" s="619"/>
      <c r="DJ17" s="619"/>
      <c r="DK17" s="619"/>
      <c r="DL17" s="619"/>
      <c r="DM17" s="619"/>
      <c r="DN17" s="619"/>
      <c r="DO17" s="619"/>
      <c r="DP17" s="620"/>
      <c r="DQ17" s="624">
        <v>2860805</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208279</v>
      </c>
      <c r="S18" s="619"/>
      <c r="T18" s="619"/>
      <c r="U18" s="619"/>
      <c r="V18" s="619"/>
      <c r="W18" s="619"/>
      <c r="X18" s="619"/>
      <c r="Y18" s="620"/>
      <c r="Z18" s="671">
        <v>0.5</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39080</v>
      </c>
      <c r="S19" s="619"/>
      <c r="T19" s="619"/>
      <c r="U19" s="619"/>
      <c r="V19" s="619"/>
      <c r="W19" s="619"/>
      <c r="X19" s="619"/>
      <c r="Y19" s="620"/>
      <c r="Z19" s="671">
        <v>0.1</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1333920</v>
      </c>
      <c r="BH19" s="619"/>
      <c r="BI19" s="619"/>
      <c r="BJ19" s="619"/>
      <c r="BK19" s="619"/>
      <c r="BL19" s="619"/>
      <c r="BM19" s="619"/>
      <c r="BN19" s="620"/>
      <c r="BO19" s="671">
        <v>7.7</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23342810</v>
      </c>
      <c r="S20" s="619"/>
      <c r="T20" s="619"/>
      <c r="U20" s="619"/>
      <c r="V20" s="619"/>
      <c r="W20" s="619"/>
      <c r="X20" s="619"/>
      <c r="Y20" s="620"/>
      <c r="Z20" s="671">
        <v>58.8</v>
      </c>
      <c r="AA20" s="671"/>
      <c r="AB20" s="671"/>
      <c r="AC20" s="671"/>
      <c r="AD20" s="672">
        <v>21761531</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1333920</v>
      </c>
      <c r="BH20" s="619"/>
      <c r="BI20" s="619"/>
      <c r="BJ20" s="619"/>
      <c r="BK20" s="619"/>
      <c r="BL20" s="619"/>
      <c r="BM20" s="619"/>
      <c r="BN20" s="620"/>
      <c r="BO20" s="671">
        <v>7.7</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38239070</v>
      </c>
      <c r="CS20" s="619"/>
      <c r="CT20" s="619"/>
      <c r="CU20" s="619"/>
      <c r="CV20" s="619"/>
      <c r="CW20" s="619"/>
      <c r="CX20" s="619"/>
      <c r="CY20" s="620"/>
      <c r="CZ20" s="671">
        <v>100</v>
      </c>
      <c r="DA20" s="671"/>
      <c r="DB20" s="671"/>
      <c r="DC20" s="671"/>
      <c r="DD20" s="624">
        <v>4039282</v>
      </c>
      <c r="DE20" s="619"/>
      <c r="DF20" s="619"/>
      <c r="DG20" s="619"/>
      <c r="DH20" s="619"/>
      <c r="DI20" s="619"/>
      <c r="DJ20" s="619"/>
      <c r="DK20" s="619"/>
      <c r="DL20" s="619"/>
      <c r="DM20" s="619"/>
      <c r="DN20" s="619"/>
      <c r="DO20" s="619"/>
      <c r="DP20" s="620"/>
      <c r="DQ20" s="624">
        <v>26788911</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15370</v>
      </c>
      <c r="S21" s="619"/>
      <c r="T21" s="619"/>
      <c r="U21" s="619"/>
      <c r="V21" s="619"/>
      <c r="W21" s="619"/>
      <c r="X21" s="619"/>
      <c r="Y21" s="620"/>
      <c r="Z21" s="671">
        <v>0</v>
      </c>
      <c r="AA21" s="671"/>
      <c r="AB21" s="671"/>
      <c r="AC21" s="671"/>
      <c r="AD21" s="672">
        <v>15370</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477766</v>
      </c>
      <c r="S22" s="619"/>
      <c r="T22" s="619"/>
      <c r="U22" s="619"/>
      <c r="V22" s="619"/>
      <c r="W22" s="619"/>
      <c r="X22" s="619"/>
      <c r="Y22" s="620"/>
      <c r="Z22" s="671">
        <v>1.2</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579229</v>
      </c>
      <c r="S23" s="619"/>
      <c r="T23" s="619"/>
      <c r="U23" s="619"/>
      <c r="V23" s="619"/>
      <c r="W23" s="619"/>
      <c r="X23" s="619"/>
      <c r="Y23" s="620"/>
      <c r="Z23" s="671">
        <v>1.5</v>
      </c>
      <c r="AA23" s="671"/>
      <c r="AB23" s="671"/>
      <c r="AC23" s="671"/>
      <c r="AD23" s="672">
        <v>81200</v>
      </c>
      <c r="AE23" s="672"/>
      <c r="AF23" s="672"/>
      <c r="AG23" s="672"/>
      <c r="AH23" s="672"/>
      <c r="AI23" s="672"/>
      <c r="AJ23" s="672"/>
      <c r="AK23" s="672"/>
      <c r="AL23" s="641">
        <v>0.4</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1333920</v>
      </c>
      <c r="BH23" s="619"/>
      <c r="BI23" s="619"/>
      <c r="BJ23" s="619"/>
      <c r="BK23" s="619"/>
      <c r="BL23" s="619"/>
      <c r="BM23" s="619"/>
      <c r="BN23" s="620"/>
      <c r="BO23" s="671">
        <v>7.7</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260126</v>
      </c>
      <c r="S24" s="619"/>
      <c r="T24" s="619"/>
      <c r="U24" s="619"/>
      <c r="V24" s="619"/>
      <c r="W24" s="619"/>
      <c r="X24" s="619"/>
      <c r="Y24" s="620"/>
      <c r="Z24" s="671">
        <v>0.7</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19830496</v>
      </c>
      <c r="CS24" s="669"/>
      <c r="CT24" s="669"/>
      <c r="CU24" s="669"/>
      <c r="CV24" s="669"/>
      <c r="CW24" s="669"/>
      <c r="CX24" s="669"/>
      <c r="CY24" s="716"/>
      <c r="CZ24" s="720">
        <v>51.9</v>
      </c>
      <c r="DA24" s="721"/>
      <c r="DB24" s="721"/>
      <c r="DC24" s="722"/>
      <c r="DD24" s="715">
        <v>12986587</v>
      </c>
      <c r="DE24" s="669"/>
      <c r="DF24" s="669"/>
      <c r="DG24" s="669"/>
      <c r="DH24" s="669"/>
      <c r="DI24" s="669"/>
      <c r="DJ24" s="669"/>
      <c r="DK24" s="716"/>
      <c r="DL24" s="715">
        <v>12934916</v>
      </c>
      <c r="DM24" s="669"/>
      <c r="DN24" s="669"/>
      <c r="DO24" s="669"/>
      <c r="DP24" s="669"/>
      <c r="DQ24" s="669"/>
      <c r="DR24" s="669"/>
      <c r="DS24" s="669"/>
      <c r="DT24" s="669"/>
      <c r="DU24" s="669"/>
      <c r="DV24" s="716"/>
      <c r="DW24" s="717">
        <v>54.2</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5842221</v>
      </c>
      <c r="S25" s="619"/>
      <c r="T25" s="619"/>
      <c r="U25" s="619"/>
      <c r="V25" s="619"/>
      <c r="W25" s="619"/>
      <c r="X25" s="619"/>
      <c r="Y25" s="620"/>
      <c r="Z25" s="671">
        <v>14.7</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8171213</v>
      </c>
      <c r="CS25" s="637"/>
      <c r="CT25" s="637"/>
      <c r="CU25" s="637"/>
      <c r="CV25" s="637"/>
      <c r="CW25" s="637"/>
      <c r="CX25" s="637"/>
      <c r="CY25" s="638"/>
      <c r="CZ25" s="621">
        <v>21.4</v>
      </c>
      <c r="DA25" s="639"/>
      <c r="DB25" s="639"/>
      <c r="DC25" s="640"/>
      <c r="DD25" s="624">
        <v>7465323</v>
      </c>
      <c r="DE25" s="637"/>
      <c r="DF25" s="637"/>
      <c r="DG25" s="637"/>
      <c r="DH25" s="637"/>
      <c r="DI25" s="637"/>
      <c r="DJ25" s="637"/>
      <c r="DK25" s="638"/>
      <c r="DL25" s="624">
        <v>7414082</v>
      </c>
      <c r="DM25" s="637"/>
      <c r="DN25" s="637"/>
      <c r="DO25" s="637"/>
      <c r="DP25" s="637"/>
      <c r="DQ25" s="637"/>
      <c r="DR25" s="637"/>
      <c r="DS25" s="637"/>
      <c r="DT25" s="637"/>
      <c r="DU25" s="637"/>
      <c r="DV25" s="638"/>
      <c r="DW25" s="641">
        <v>31.1</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5243888</v>
      </c>
      <c r="CS26" s="619"/>
      <c r="CT26" s="619"/>
      <c r="CU26" s="619"/>
      <c r="CV26" s="619"/>
      <c r="CW26" s="619"/>
      <c r="CX26" s="619"/>
      <c r="CY26" s="620"/>
      <c r="CZ26" s="621">
        <v>13.7</v>
      </c>
      <c r="DA26" s="639"/>
      <c r="DB26" s="639"/>
      <c r="DC26" s="640"/>
      <c r="DD26" s="624">
        <v>4735310</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2564414</v>
      </c>
      <c r="S27" s="619"/>
      <c r="T27" s="619"/>
      <c r="U27" s="619"/>
      <c r="V27" s="619"/>
      <c r="W27" s="619"/>
      <c r="X27" s="619"/>
      <c r="Y27" s="620"/>
      <c r="Z27" s="671">
        <v>6.5</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17359645</v>
      </c>
      <c r="BH27" s="619"/>
      <c r="BI27" s="619"/>
      <c r="BJ27" s="619"/>
      <c r="BK27" s="619"/>
      <c r="BL27" s="619"/>
      <c r="BM27" s="619"/>
      <c r="BN27" s="620"/>
      <c r="BO27" s="671">
        <v>100</v>
      </c>
      <c r="BP27" s="671"/>
      <c r="BQ27" s="671"/>
      <c r="BR27" s="671"/>
      <c r="BS27" s="624">
        <v>63287</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8757132</v>
      </c>
      <c r="CS27" s="637"/>
      <c r="CT27" s="637"/>
      <c r="CU27" s="637"/>
      <c r="CV27" s="637"/>
      <c r="CW27" s="637"/>
      <c r="CX27" s="637"/>
      <c r="CY27" s="638"/>
      <c r="CZ27" s="621">
        <v>22.9</v>
      </c>
      <c r="DA27" s="639"/>
      <c r="DB27" s="639"/>
      <c r="DC27" s="640"/>
      <c r="DD27" s="624">
        <v>2660459</v>
      </c>
      <c r="DE27" s="637"/>
      <c r="DF27" s="637"/>
      <c r="DG27" s="637"/>
      <c r="DH27" s="637"/>
      <c r="DI27" s="637"/>
      <c r="DJ27" s="637"/>
      <c r="DK27" s="638"/>
      <c r="DL27" s="624">
        <v>2660029</v>
      </c>
      <c r="DM27" s="637"/>
      <c r="DN27" s="637"/>
      <c r="DO27" s="637"/>
      <c r="DP27" s="637"/>
      <c r="DQ27" s="637"/>
      <c r="DR27" s="637"/>
      <c r="DS27" s="637"/>
      <c r="DT27" s="637"/>
      <c r="DU27" s="637"/>
      <c r="DV27" s="638"/>
      <c r="DW27" s="641">
        <v>11.2</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22445</v>
      </c>
      <c r="S28" s="619"/>
      <c r="T28" s="619"/>
      <c r="U28" s="619"/>
      <c r="V28" s="619"/>
      <c r="W28" s="619"/>
      <c r="X28" s="619"/>
      <c r="Y28" s="620"/>
      <c r="Z28" s="671">
        <v>0.1</v>
      </c>
      <c r="AA28" s="671"/>
      <c r="AB28" s="671"/>
      <c r="AC28" s="671"/>
      <c r="AD28" s="672">
        <v>7039</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2902151</v>
      </c>
      <c r="CS28" s="619"/>
      <c r="CT28" s="619"/>
      <c r="CU28" s="619"/>
      <c r="CV28" s="619"/>
      <c r="CW28" s="619"/>
      <c r="CX28" s="619"/>
      <c r="CY28" s="620"/>
      <c r="CZ28" s="621">
        <v>7.6</v>
      </c>
      <c r="DA28" s="639"/>
      <c r="DB28" s="639"/>
      <c r="DC28" s="640"/>
      <c r="DD28" s="624">
        <v>2860805</v>
      </c>
      <c r="DE28" s="619"/>
      <c r="DF28" s="619"/>
      <c r="DG28" s="619"/>
      <c r="DH28" s="619"/>
      <c r="DI28" s="619"/>
      <c r="DJ28" s="619"/>
      <c r="DK28" s="620"/>
      <c r="DL28" s="624">
        <v>2860805</v>
      </c>
      <c r="DM28" s="619"/>
      <c r="DN28" s="619"/>
      <c r="DO28" s="619"/>
      <c r="DP28" s="619"/>
      <c r="DQ28" s="619"/>
      <c r="DR28" s="619"/>
      <c r="DS28" s="619"/>
      <c r="DT28" s="619"/>
      <c r="DU28" s="619"/>
      <c r="DV28" s="620"/>
      <c r="DW28" s="641">
        <v>12</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26580</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2902151</v>
      </c>
      <c r="CS29" s="637"/>
      <c r="CT29" s="637"/>
      <c r="CU29" s="637"/>
      <c r="CV29" s="637"/>
      <c r="CW29" s="637"/>
      <c r="CX29" s="637"/>
      <c r="CY29" s="638"/>
      <c r="CZ29" s="621">
        <v>7.6</v>
      </c>
      <c r="DA29" s="639"/>
      <c r="DB29" s="639"/>
      <c r="DC29" s="640"/>
      <c r="DD29" s="624">
        <v>2860805</v>
      </c>
      <c r="DE29" s="637"/>
      <c r="DF29" s="637"/>
      <c r="DG29" s="637"/>
      <c r="DH29" s="637"/>
      <c r="DI29" s="637"/>
      <c r="DJ29" s="637"/>
      <c r="DK29" s="638"/>
      <c r="DL29" s="624">
        <v>2860805</v>
      </c>
      <c r="DM29" s="637"/>
      <c r="DN29" s="637"/>
      <c r="DO29" s="637"/>
      <c r="DP29" s="637"/>
      <c r="DQ29" s="637"/>
      <c r="DR29" s="637"/>
      <c r="DS29" s="637"/>
      <c r="DT29" s="637"/>
      <c r="DU29" s="637"/>
      <c r="DV29" s="638"/>
      <c r="DW29" s="641">
        <v>12</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485261</v>
      </c>
      <c r="S30" s="619"/>
      <c r="T30" s="619"/>
      <c r="U30" s="619"/>
      <c r="V30" s="619"/>
      <c r="W30" s="619"/>
      <c r="X30" s="619"/>
      <c r="Y30" s="620"/>
      <c r="Z30" s="671">
        <v>1.2</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98.6</v>
      </c>
      <c r="BH30" s="685"/>
      <c r="BI30" s="685"/>
      <c r="BJ30" s="685"/>
      <c r="BK30" s="685"/>
      <c r="BL30" s="685"/>
      <c r="BM30" s="686">
        <v>94.2</v>
      </c>
      <c r="BN30" s="685"/>
      <c r="BO30" s="685"/>
      <c r="BP30" s="685"/>
      <c r="BQ30" s="687"/>
      <c r="BR30" s="684">
        <v>98.4</v>
      </c>
      <c r="BS30" s="685"/>
      <c r="BT30" s="685"/>
      <c r="BU30" s="685"/>
      <c r="BV30" s="685"/>
      <c r="BW30" s="685"/>
      <c r="BX30" s="686">
        <v>93.4</v>
      </c>
      <c r="BY30" s="685"/>
      <c r="BZ30" s="685"/>
      <c r="CA30" s="685"/>
      <c r="CB30" s="687"/>
      <c r="CD30" s="690"/>
      <c r="CE30" s="691"/>
      <c r="CF30" s="655" t="s">
        <v>291</v>
      </c>
      <c r="CG30" s="652"/>
      <c r="CH30" s="652"/>
      <c r="CI30" s="652"/>
      <c r="CJ30" s="652"/>
      <c r="CK30" s="652"/>
      <c r="CL30" s="652"/>
      <c r="CM30" s="652"/>
      <c r="CN30" s="652"/>
      <c r="CO30" s="652"/>
      <c r="CP30" s="652"/>
      <c r="CQ30" s="653"/>
      <c r="CR30" s="618">
        <v>2608707</v>
      </c>
      <c r="CS30" s="619"/>
      <c r="CT30" s="619"/>
      <c r="CU30" s="619"/>
      <c r="CV30" s="619"/>
      <c r="CW30" s="619"/>
      <c r="CX30" s="619"/>
      <c r="CY30" s="620"/>
      <c r="CZ30" s="621">
        <v>6.8</v>
      </c>
      <c r="DA30" s="639"/>
      <c r="DB30" s="639"/>
      <c r="DC30" s="640"/>
      <c r="DD30" s="624">
        <v>2567361</v>
      </c>
      <c r="DE30" s="619"/>
      <c r="DF30" s="619"/>
      <c r="DG30" s="619"/>
      <c r="DH30" s="619"/>
      <c r="DI30" s="619"/>
      <c r="DJ30" s="619"/>
      <c r="DK30" s="620"/>
      <c r="DL30" s="624">
        <v>2567361</v>
      </c>
      <c r="DM30" s="619"/>
      <c r="DN30" s="619"/>
      <c r="DO30" s="619"/>
      <c r="DP30" s="619"/>
      <c r="DQ30" s="619"/>
      <c r="DR30" s="619"/>
      <c r="DS30" s="619"/>
      <c r="DT30" s="619"/>
      <c r="DU30" s="619"/>
      <c r="DV30" s="620"/>
      <c r="DW30" s="641">
        <v>10.8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1928669</v>
      </c>
      <c r="S31" s="619"/>
      <c r="T31" s="619"/>
      <c r="U31" s="619"/>
      <c r="V31" s="619"/>
      <c r="W31" s="619"/>
      <c r="X31" s="619"/>
      <c r="Y31" s="620"/>
      <c r="Z31" s="671">
        <v>4.9000000000000004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98.7</v>
      </c>
      <c r="BH31" s="637"/>
      <c r="BI31" s="637"/>
      <c r="BJ31" s="637"/>
      <c r="BK31" s="637"/>
      <c r="BL31" s="637"/>
      <c r="BM31" s="673">
        <v>94.7</v>
      </c>
      <c r="BN31" s="683"/>
      <c r="BO31" s="683"/>
      <c r="BP31" s="683"/>
      <c r="BQ31" s="647"/>
      <c r="BR31" s="682">
        <v>98.3</v>
      </c>
      <c r="BS31" s="637"/>
      <c r="BT31" s="637"/>
      <c r="BU31" s="637"/>
      <c r="BV31" s="637"/>
      <c r="BW31" s="637"/>
      <c r="BX31" s="673">
        <v>93.7</v>
      </c>
      <c r="BY31" s="683"/>
      <c r="BZ31" s="683"/>
      <c r="CA31" s="683"/>
      <c r="CB31" s="647"/>
      <c r="CD31" s="690"/>
      <c r="CE31" s="691"/>
      <c r="CF31" s="655" t="s">
        <v>295</v>
      </c>
      <c r="CG31" s="652"/>
      <c r="CH31" s="652"/>
      <c r="CI31" s="652"/>
      <c r="CJ31" s="652"/>
      <c r="CK31" s="652"/>
      <c r="CL31" s="652"/>
      <c r="CM31" s="652"/>
      <c r="CN31" s="652"/>
      <c r="CO31" s="652"/>
      <c r="CP31" s="652"/>
      <c r="CQ31" s="653"/>
      <c r="CR31" s="618">
        <v>293444</v>
      </c>
      <c r="CS31" s="637"/>
      <c r="CT31" s="637"/>
      <c r="CU31" s="637"/>
      <c r="CV31" s="637"/>
      <c r="CW31" s="637"/>
      <c r="CX31" s="637"/>
      <c r="CY31" s="638"/>
      <c r="CZ31" s="621">
        <v>0.8</v>
      </c>
      <c r="DA31" s="639"/>
      <c r="DB31" s="639"/>
      <c r="DC31" s="640"/>
      <c r="DD31" s="624">
        <v>293444</v>
      </c>
      <c r="DE31" s="637"/>
      <c r="DF31" s="637"/>
      <c r="DG31" s="637"/>
      <c r="DH31" s="637"/>
      <c r="DI31" s="637"/>
      <c r="DJ31" s="637"/>
      <c r="DK31" s="638"/>
      <c r="DL31" s="624">
        <v>293444</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705434</v>
      </c>
      <c r="S32" s="619"/>
      <c r="T32" s="619"/>
      <c r="U32" s="619"/>
      <c r="V32" s="619"/>
      <c r="W32" s="619"/>
      <c r="X32" s="619"/>
      <c r="Y32" s="620"/>
      <c r="Z32" s="671">
        <v>1.8</v>
      </c>
      <c r="AA32" s="671"/>
      <c r="AB32" s="671"/>
      <c r="AC32" s="671"/>
      <c r="AD32" s="672" t="s">
        <v>109</v>
      </c>
      <c r="AE32" s="672"/>
      <c r="AF32" s="672"/>
      <c r="AG32" s="672"/>
      <c r="AH32" s="672"/>
      <c r="AI32" s="672"/>
      <c r="AJ32" s="672"/>
      <c r="AK32" s="672"/>
      <c r="AL32" s="641" t="s">
        <v>109</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98.5</v>
      </c>
      <c r="BH32" s="603"/>
      <c r="BI32" s="603"/>
      <c r="BJ32" s="603"/>
      <c r="BK32" s="603"/>
      <c r="BL32" s="603"/>
      <c r="BM32" s="666">
        <v>93.2</v>
      </c>
      <c r="BN32" s="603"/>
      <c r="BO32" s="603"/>
      <c r="BP32" s="603"/>
      <c r="BQ32" s="660"/>
      <c r="BR32" s="681">
        <v>98.4</v>
      </c>
      <c r="BS32" s="603"/>
      <c r="BT32" s="603"/>
      <c r="BU32" s="603"/>
      <c r="BV32" s="603"/>
      <c r="BW32" s="603"/>
      <c r="BX32" s="666">
        <v>92.7</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3465500</v>
      </c>
      <c r="S33" s="619"/>
      <c r="T33" s="619"/>
      <c r="U33" s="619"/>
      <c r="V33" s="619"/>
      <c r="W33" s="619"/>
      <c r="X33" s="619"/>
      <c r="Y33" s="620"/>
      <c r="Z33" s="671">
        <v>8.6999999999999993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14368291</v>
      </c>
      <c r="CS33" s="637"/>
      <c r="CT33" s="637"/>
      <c r="CU33" s="637"/>
      <c r="CV33" s="637"/>
      <c r="CW33" s="637"/>
      <c r="CX33" s="637"/>
      <c r="CY33" s="638"/>
      <c r="CZ33" s="621">
        <v>37.6</v>
      </c>
      <c r="DA33" s="639"/>
      <c r="DB33" s="639"/>
      <c r="DC33" s="640"/>
      <c r="DD33" s="624">
        <v>12030534</v>
      </c>
      <c r="DE33" s="637"/>
      <c r="DF33" s="637"/>
      <c r="DG33" s="637"/>
      <c r="DH33" s="637"/>
      <c r="DI33" s="637"/>
      <c r="DJ33" s="637"/>
      <c r="DK33" s="638"/>
      <c r="DL33" s="624">
        <v>9556838</v>
      </c>
      <c r="DM33" s="637"/>
      <c r="DN33" s="637"/>
      <c r="DO33" s="637"/>
      <c r="DP33" s="637"/>
      <c r="DQ33" s="637"/>
      <c r="DR33" s="637"/>
      <c r="DS33" s="637"/>
      <c r="DT33" s="637"/>
      <c r="DU33" s="637"/>
      <c r="DV33" s="638"/>
      <c r="DW33" s="641">
        <v>40.1</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7230795</v>
      </c>
      <c r="CS34" s="619"/>
      <c r="CT34" s="619"/>
      <c r="CU34" s="619"/>
      <c r="CV34" s="619"/>
      <c r="CW34" s="619"/>
      <c r="CX34" s="619"/>
      <c r="CY34" s="620"/>
      <c r="CZ34" s="621">
        <v>18.899999999999999</v>
      </c>
      <c r="DA34" s="639"/>
      <c r="DB34" s="639"/>
      <c r="DC34" s="640"/>
      <c r="DD34" s="624">
        <v>6060748</v>
      </c>
      <c r="DE34" s="619"/>
      <c r="DF34" s="619"/>
      <c r="DG34" s="619"/>
      <c r="DH34" s="619"/>
      <c r="DI34" s="619"/>
      <c r="DJ34" s="619"/>
      <c r="DK34" s="620"/>
      <c r="DL34" s="624">
        <v>4925253</v>
      </c>
      <c r="DM34" s="619"/>
      <c r="DN34" s="619"/>
      <c r="DO34" s="619"/>
      <c r="DP34" s="619"/>
      <c r="DQ34" s="619"/>
      <c r="DR34" s="619"/>
      <c r="DS34" s="619"/>
      <c r="DT34" s="619"/>
      <c r="DU34" s="619"/>
      <c r="DV34" s="620"/>
      <c r="DW34" s="641">
        <v>20.7</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1985200</v>
      </c>
      <c r="S35" s="619"/>
      <c r="T35" s="619"/>
      <c r="U35" s="619"/>
      <c r="V35" s="619"/>
      <c r="W35" s="619"/>
      <c r="X35" s="619"/>
      <c r="Y35" s="620"/>
      <c r="Z35" s="671">
        <v>5</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4042258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419478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199037</v>
      </c>
      <c r="CS35" s="637"/>
      <c r="CT35" s="637"/>
      <c r="CU35" s="637"/>
      <c r="CV35" s="637"/>
      <c r="CW35" s="637"/>
      <c r="CX35" s="637"/>
      <c r="CY35" s="638"/>
      <c r="CZ35" s="621">
        <v>0.5</v>
      </c>
      <c r="DA35" s="639"/>
      <c r="DB35" s="639"/>
      <c r="DC35" s="640"/>
      <c r="DD35" s="624">
        <v>188318</v>
      </c>
      <c r="DE35" s="637"/>
      <c r="DF35" s="637"/>
      <c r="DG35" s="637"/>
      <c r="DH35" s="637"/>
      <c r="DI35" s="637"/>
      <c r="DJ35" s="637"/>
      <c r="DK35" s="638"/>
      <c r="DL35" s="624">
        <v>188318</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39715825</v>
      </c>
      <c r="S36" s="659"/>
      <c r="T36" s="659"/>
      <c r="U36" s="659"/>
      <c r="V36" s="659"/>
      <c r="W36" s="659"/>
      <c r="X36" s="659"/>
      <c r="Y36" s="662"/>
      <c r="Z36" s="663">
        <v>100</v>
      </c>
      <c r="AA36" s="663"/>
      <c r="AB36" s="663"/>
      <c r="AC36" s="663"/>
      <c r="AD36" s="664">
        <v>21865140</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747483</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312704</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1924079</v>
      </c>
      <c r="CS36" s="619"/>
      <c r="CT36" s="619"/>
      <c r="CU36" s="619"/>
      <c r="CV36" s="619"/>
      <c r="CW36" s="619"/>
      <c r="CX36" s="619"/>
      <c r="CY36" s="620"/>
      <c r="CZ36" s="621">
        <v>5</v>
      </c>
      <c r="DA36" s="639"/>
      <c r="DB36" s="639"/>
      <c r="DC36" s="640"/>
      <c r="DD36" s="624">
        <v>1663101</v>
      </c>
      <c r="DE36" s="619"/>
      <c r="DF36" s="619"/>
      <c r="DG36" s="619"/>
      <c r="DH36" s="619"/>
      <c r="DI36" s="619"/>
      <c r="DJ36" s="619"/>
      <c r="DK36" s="620"/>
      <c r="DL36" s="624">
        <v>1230056</v>
      </c>
      <c r="DM36" s="619"/>
      <c r="DN36" s="619"/>
      <c r="DO36" s="619"/>
      <c r="DP36" s="619"/>
      <c r="DQ36" s="619"/>
      <c r="DR36" s="619"/>
      <c r="DS36" s="619"/>
      <c r="DT36" s="619"/>
      <c r="DU36" s="619"/>
      <c r="DV36" s="620"/>
      <c r="DW36" s="641">
        <v>5.2</v>
      </c>
      <c r="DX36" s="642"/>
      <c r="DY36" s="642"/>
      <c r="DZ36" s="642"/>
      <c r="EA36" s="642"/>
      <c r="EB36" s="642"/>
      <c r="EC36" s="643"/>
    </row>
    <row r="37" spans="2:133" ht="11.25" customHeight="1">
      <c r="AQ37" s="644" t="s">
        <v>313</v>
      </c>
      <c r="AR37" s="645"/>
      <c r="AS37" s="645"/>
      <c r="AT37" s="645"/>
      <c r="AU37" s="645"/>
      <c r="AV37" s="645"/>
      <c r="AW37" s="645"/>
      <c r="AX37" s="645"/>
      <c r="AY37" s="646"/>
      <c r="AZ37" s="618">
        <v>22849</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20291</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103200</v>
      </c>
      <c r="CS37" s="637"/>
      <c r="CT37" s="637"/>
      <c r="CU37" s="637"/>
      <c r="CV37" s="637"/>
      <c r="CW37" s="637"/>
      <c r="CX37" s="637"/>
      <c r="CY37" s="638"/>
      <c r="CZ37" s="621">
        <v>0.3</v>
      </c>
      <c r="DA37" s="639"/>
      <c r="DB37" s="639"/>
      <c r="DC37" s="640"/>
      <c r="DD37" s="624">
        <v>103200</v>
      </c>
      <c r="DE37" s="637"/>
      <c r="DF37" s="637"/>
      <c r="DG37" s="637"/>
      <c r="DH37" s="637"/>
      <c r="DI37" s="637"/>
      <c r="DJ37" s="637"/>
      <c r="DK37" s="638"/>
      <c r="DL37" s="624">
        <v>103200</v>
      </c>
      <c r="DM37" s="637"/>
      <c r="DN37" s="637"/>
      <c r="DO37" s="637"/>
      <c r="DP37" s="637"/>
      <c r="DQ37" s="637"/>
      <c r="DR37" s="637"/>
      <c r="DS37" s="637"/>
      <c r="DT37" s="637"/>
      <c r="DU37" s="637"/>
      <c r="DV37" s="638"/>
      <c r="DW37" s="641">
        <v>0.4</v>
      </c>
      <c r="DX37" s="642"/>
      <c r="DY37" s="642"/>
      <c r="DZ37" s="642"/>
      <c r="EA37" s="642"/>
      <c r="EB37" s="642"/>
      <c r="EC37" s="643"/>
    </row>
    <row r="38" spans="2:133" ht="11.25" customHeight="1">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33953</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4019409</v>
      </c>
      <c r="CS38" s="619"/>
      <c r="CT38" s="619"/>
      <c r="CU38" s="619"/>
      <c r="CV38" s="619"/>
      <c r="CW38" s="619"/>
      <c r="CX38" s="619"/>
      <c r="CY38" s="620"/>
      <c r="CZ38" s="621">
        <v>10.5</v>
      </c>
      <c r="DA38" s="639"/>
      <c r="DB38" s="639"/>
      <c r="DC38" s="640"/>
      <c r="DD38" s="624">
        <v>3525192</v>
      </c>
      <c r="DE38" s="619"/>
      <c r="DF38" s="619"/>
      <c r="DG38" s="619"/>
      <c r="DH38" s="619"/>
      <c r="DI38" s="619"/>
      <c r="DJ38" s="619"/>
      <c r="DK38" s="620"/>
      <c r="DL38" s="624">
        <v>3213211</v>
      </c>
      <c r="DM38" s="619"/>
      <c r="DN38" s="619"/>
      <c r="DO38" s="619"/>
      <c r="DP38" s="619"/>
      <c r="DQ38" s="619"/>
      <c r="DR38" s="619"/>
      <c r="DS38" s="619"/>
      <c r="DT38" s="619"/>
      <c r="DU38" s="619"/>
      <c r="DV38" s="620"/>
      <c r="DW38" s="641">
        <v>13.5</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95</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862516</v>
      </c>
      <c r="CS39" s="637"/>
      <c r="CT39" s="637"/>
      <c r="CU39" s="637"/>
      <c r="CV39" s="637"/>
      <c r="CW39" s="637"/>
      <c r="CX39" s="637"/>
      <c r="CY39" s="638"/>
      <c r="CZ39" s="621">
        <v>2.2999999999999998</v>
      </c>
      <c r="DA39" s="639"/>
      <c r="DB39" s="639"/>
      <c r="DC39" s="640"/>
      <c r="DD39" s="624">
        <v>588120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760004</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79</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132455</v>
      </c>
      <c r="CS40" s="619"/>
      <c r="CT40" s="619"/>
      <c r="CU40" s="619"/>
      <c r="CV40" s="619"/>
      <c r="CW40" s="619"/>
      <c r="CX40" s="619"/>
      <c r="CY40" s="620"/>
      <c r="CZ40" s="621">
        <v>0.3</v>
      </c>
      <c r="DA40" s="639"/>
      <c r="DB40" s="639"/>
      <c r="DC40" s="640"/>
      <c r="DD40" s="624">
        <v>5055</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2511922</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281</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4040283</v>
      </c>
      <c r="CS42" s="619"/>
      <c r="CT42" s="619"/>
      <c r="CU42" s="619"/>
      <c r="CV42" s="619"/>
      <c r="CW42" s="619"/>
      <c r="CX42" s="619"/>
      <c r="CY42" s="620"/>
      <c r="CZ42" s="621">
        <v>10.6</v>
      </c>
      <c r="DA42" s="622"/>
      <c r="DB42" s="622"/>
      <c r="DC42" s="623"/>
      <c r="DD42" s="624">
        <v>1771790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94743</v>
      </c>
      <c r="CS43" s="637"/>
      <c r="CT43" s="637"/>
      <c r="CU43" s="637"/>
      <c r="CV43" s="637"/>
      <c r="CW43" s="637"/>
      <c r="CX43" s="637"/>
      <c r="CY43" s="638"/>
      <c r="CZ43" s="621">
        <v>0.2</v>
      </c>
      <c r="DA43" s="639"/>
      <c r="DB43" s="639"/>
      <c r="DC43" s="640"/>
      <c r="DD43" s="624">
        <v>84069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4039282</v>
      </c>
      <c r="CS44" s="619"/>
      <c r="CT44" s="619"/>
      <c r="CU44" s="619"/>
      <c r="CV44" s="619"/>
      <c r="CW44" s="619"/>
      <c r="CX44" s="619"/>
      <c r="CY44" s="620"/>
      <c r="CZ44" s="621">
        <v>10.6</v>
      </c>
      <c r="DA44" s="622"/>
      <c r="DB44" s="622"/>
      <c r="DC44" s="623"/>
      <c r="DD44" s="624">
        <v>1770789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857627</v>
      </c>
      <c r="CS45" s="637"/>
      <c r="CT45" s="637"/>
      <c r="CU45" s="637"/>
      <c r="CV45" s="637"/>
      <c r="CW45" s="637"/>
      <c r="CX45" s="637"/>
      <c r="CY45" s="638"/>
      <c r="CZ45" s="621">
        <v>2.2000000000000002</v>
      </c>
      <c r="DA45" s="639"/>
      <c r="DB45" s="639"/>
      <c r="DC45" s="640"/>
      <c r="DD45" s="624">
        <v>83446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3148935</v>
      </c>
      <c r="CS46" s="619"/>
      <c r="CT46" s="619"/>
      <c r="CU46" s="619"/>
      <c r="CV46" s="619"/>
      <c r="CW46" s="619"/>
      <c r="CX46" s="619"/>
      <c r="CY46" s="620"/>
      <c r="CZ46" s="621">
        <v>8.1999999999999993</v>
      </c>
      <c r="DA46" s="622"/>
      <c r="DB46" s="622"/>
      <c r="DC46" s="623"/>
      <c r="DD46" s="624">
        <v>1657023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1001</v>
      </c>
      <c r="CS47" s="637"/>
      <c r="CT47" s="637"/>
      <c r="CU47" s="637"/>
      <c r="CV47" s="637"/>
      <c r="CW47" s="637"/>
      <c r="CX47" s="637"/>
      <c r="CY47" s="638"/>
      <c r="CZ47" s="621">
        <v>0</v>
      </c>
      <c r="DA47" s="639"/>
      <c r="DB47" s="639"/>
      <c r="DC47" s="640"/>
      <c r="DD47" s="624">
        <v>1001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38239070</v>
      </c>
      <c r="CS49" s="603"/>
      <c r="CT49" s="603"/>
      <c r="CU49" s="603"/>
      <c r="CV49" s="603"/>
      <c r="CW49" s="603"/>
      <c r="CX49" s="603"/>
      <c r="CY49" s="604"/>
      <c r="CZ49" s="605">
        <v>100</v>
      </c>
      <c r="DA49" s="606"/>
      <c r="DB49" s="606"/>
      <c r="DC49" s="607"/>
      <c r="DD49" s="608">
        <v>26788911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39924</v>
      </c>
      <c r="R7" s="1131"/>
      <c r="S7" s="1131"/>
      <c r="T7" s="1131"/>
      <c r="U7" s="1131"/>
      <c r="V7" s="1131">
        <v>38448</v>
      </c>
      <c r="W7" s="1131"/>
      <c r="X7" s="1131"/>
      <c r="Y7" s="1131"/>
      <c r="Z7" s="1131"/>
      <c r="AA7" s="1131">
        <v>1476</v>
      </c>
      <c r="AB7" s="1131"/>
      <c r="AC7" s="1131"/>
      <c r="AD7" s="1131"/>
      <c r="AE7" s="1132"/>
      <c r="AF7" s="1133">
        <v>831</v>
      </c>
      <c r="AG7" s="1134"/>
      <c r="AH7" s="1134"/>
      <c r="AI7" s="1134"/>
      <c r="AJ7" s="1135"/>
      <c r="AK7" s="1117">
        <v>485</v>
      </c>
      <c r="AL7" s="1118"/>
      <c r="AM7" s="1118"/>
      <c r="AN7" s="1118"/>
      <c r="AO7" s="1118"/>
      <c r="AP7" s="1118">
        <v>31169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v>-1</v>
      </c>
      <c r="CI7" s="1115"/>
      <c r="CJ7" s="1115"/>
      <c r="CK7" s="1115"/>
      <c r="CL7" s="1116"/>
      <c r="CM7" s="1114">
        <v>152</v>
      </c>
      <c r="CN7" s="1115"/>
      <c r="CO7" s="1115"/>
      <c r="CP7" s="1115"/>
      <c r="CQ7" s="1116"/>
      <c r="CR7" s="1114">
        <v>5</v>
      </c>
      <c r="CS7" s="1115"/>
      <c r="CT7" s="1115"/>
      <c r="CU7" s="1115"/>
      <c r="CV7" s="1116"/>
      <c r="CW7" s="1114" t="s">
        <v>544</v>
      </c>
      <c r="CX7" s="1115"/>
      <c r="CY7" s="1115"/>
      <c r="CZ7" s="1115"/>
      <c r="DA7" s="1116"/>
      <c r="DB7" s="1114" t="s">
        <v>544</v>
      </c>
      <c r="DC7" s="1115"/>
      <c r="DD7" s="1115"/>
      <c r="DE7" s="1115"/>
      <c r="DF7" s="1116"/>
      <c r="DG7" s="1114">
        <v>127</v>
      </c>
      <c r="DH7" s="1115"/>
      <c r="DI7" s="1115"/>
      <c r="DJ7" s="1115"/>
      <c r="DK7" s="1116"/>
      <c r="DL7" s="1114" t="s">
        <v>544</v>
      </c>
      <c r="DM7" s="1115"/>
      <c r="DN7" s="1115"/>
      <c r="DO7" s="1115"/>
      <c r="DP7" s="1116"/>
      <c r="DQ7" s="1114" t="s">
        <v>544</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39715</v>
      </c>
      <c r="R23" s="1095"/>
      <c r="S23" s="1095"/>
      <c r="T23" s="1095"/>
      <c r="U23" s="1095"/>
      <c r="V23" s="1095">
        <v>38239</v>
      </c>
      <c r="W23" s="1095"/>
      <c r="X23" s="1095"/>
      <c r="Y23" s="1095"/>
      <c r="Z23" s="1095"/>
      <c r="AA23" s="1095">
        <v>1476</v>
      </c>
      <c r="AB23" s="1095"/>
      <c r="AC23" s="1095"/>
      <c r="AD23" s="1095"/>
      <c r="AE23" s="1096"/>
      <c r="AF23" s="1097">
        <v>831</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16359</v>
      </c>
      <c r="R28" s="1080"/>
      <c r="S28" s="1080"/>
      <c r="T28" s="1080"/>
      <c r="U28" s="1080"/>
      <c r="V28" s="1080">
        <v>15940</v>
      </c>
      <c r="W28" s="1080"/>
      <c r="X28" s="1080"/>
      <c r="Y28" s="1080"/>
      <c r="Z28" s="1080"/>
      <c r="AA28" s="1080">
        <v>419</v>
      </c>
      <c r="AB28" s="1080"/>
      <c r="AC28" s="1080"/>
      <c r="AD28" s="1080"/>
      <c r="AE28" s="1081"/>
      <c r="AF28" s="1082">
        <v>419</v>
      </c>
      <c r="AG28" s="1080"/>
      <c r="AH28" s="1080"/>
      <c r="AI28" s="1080"/>
      <c r="AJ28" s="1083"/>
      <c r="AK28" s="1084">
        <v>760</v>
      </c>
      <c r="AL28" s="1072"/>
      <c r="AM28" s="1072"/>
      <c r="AN28" s="1072"/>
      <c r="AO28" s="1072"/>
      <c r="AP28" s="1072" t="s">
        <v>544</v>
      </c>
      <c r="AQ28" s="1072"/>
      <c r="AR28" s="1072"/>
      <c r="AS28" s="1072"/>
      <c r="AT28" s="1072"/>
      <c r="AU28" s="1072" t="s">
        <v>545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8544</v>
      </c>
      <c r="R29" s="1070"/>
      <c r="S29" s="1070"/>
      <c r="T29" s="1070"/>
      <c r="U29" s="1070"/>
      <c r="V29" s="1070">
        <v>8351</v>
      </c>
      <c r="W29" s="1070"/>
      <c r="X29" s="1070"/>
      <c r="Y29" s="1070"/>
      <c r="Z29" s="1070"/>
      <c r="AA29" s="1070">
        <v>193</v>
      </c>
      <c r="AB29" s="1070"/>
      <c r="AC29" s="1070"/>
      <c r="AD29" s="1070"/>
      <c r="AE29" s="1071"/>
      <c r="AF29" s="1045">
        <v>193</v>
      </c>
      <c r="AG29" s="1046"/>
      <c r="AH29" s="1046"/>
      <c r="AI29" s="1046"/>
      <c r="AJ29" s="1047"/>
      <c r="AK29" s="1006">
        <v>1363</v>
      </c>
      <c r="AL29" s="997"/>
      <c r="AM29" s="997"/>
      <c r="AN29" s="997"/>
      <c r="AO29" s="997"/>
      <c r="AP29" s="997" t="s">
        <v>544</v>
      </c>
      <c r="AQ29" s="997"/>
      <c r="AR29" s="997"/>
      <c r="AS29" s="997"/>
      <c r="AT29" s="997"/>
      <c r="AU29" s="997" t="s">
        <v>546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1555</v>
      </c>
      <c r="R30" s="1070"/>
      <c r="S30" s="1070"/>
      <c r="T30" s="1070"/>
      <c r="U30" s="1070"/>
      <c r="V30" s="1070">
        <v>1513</v>
      </c>
      <c r="W30" s="1070"/>
      <c r="X30" s="1070"/>
      <c r="Y30" s="1070"/>
      <c r="Z30" s="1070"/>
      <c r="AA30" s="1070">
        <v>42</v>
      </c>
      <c r="AB30" s="1070"/>
      <c r="AC30" s="1070"/>
      <c r="AD30" s="1070"/>
      <c r="AE30" s="1071"/>
      <c r="AF30" s="1045">
        <v>42</v>
      </c>
      <c r="AG30" s="1046"/>
      <c r="AH30" s="1046"/>
      <c r="AI30" s="1046"/>
      <c r="AJ30" s="1047"/>
      <c r="AK30" s="1006">
        <v>207</v>
      </c>
      <c r="AL30" s="997"/>
      <c r="AM30" s="997"/>
      <c r="AN30" s="997"/>
      <c r="AO30" s="997"/>
      <c r="AP30" s="997" t="s">
        <v>544</v>
      </c>
      <c r="AQ30" s="997"/>
      <c r="AR30" s="997"/>
      <c r="AS30" s="997"/>
      <c r="AT30" s="997"/>
      <c r="AU30" s="997" t="s">
        <v>547</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2629</v>
      </c>
      <c r="R31" s="1070"/>
      <c r="S31" s="1070"/>
      <c r="T31" s="1070"/>
      <c r="U31" s="1070"/>
      <c r="V31" s="1070">
        <v>2298</v>
      </c>
      <c r="W31" s="1070"/>
      <c r="X31" s="1070"/>
      <c r="Y31" s="1070"/>
      <c r="Z31" s="1070"/>
      <c r="AA31" s="1070">
        <v>331</v>
      </c>
      <c r="AB31" s="1070"/>
      <c r="AC31" s="1070"/>
      <c r="AD31" s="1070"/>
      <c r="AE31" s="1071"/>
      <c r="AF31" s="1045">
        <v>2709</v>
      </c>
      <c r="AG31" s="1046"/>
      <c r="AH31" s="1046"/>
      <c r="AI31" s="1046"/>
      <c r="AJ31" s="1047"/>
      <c r="AK31" s="1006">
        <v>15</v>
      </c>
      <c r="AL31" s="997"/>
      <c r="AM31" s="997"/>
      <c r="AN31" s="997"/>
      <c r="AO31" s="997"/>
      <c r="AP31" s="997">
        <v>628</v>
      </c>
      <c r="AQ31" s="997"/>
      <c r="AR31" s="997"/>
      <c r="AS31" s="997"/>
      <c r="AT31" s="997"/>
      <c r="AU31" s="997">
        <v>2</v>
      </c>
      <c r="AV31" s="997"/>
      <c r="AW31" s="997"/>
      <c r="AX31" s="997"/>
      <c r="AY31" s="997"/>
      <c r="AZ31" s="1068" t="s">
        <v>544</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3687</v>
      </c>
      <c r="R32" s="1070"/>
      <c r="S32" s="1070"/>
      <c r="T32" s="1070"/>
      <c r="U32" s="1070"/>
      <c r="V32" s="1070">
        <v>3380</v>
      </c>
      <c r="W32" s="1070"/>
      <c r="X32" s="1070"/>
      <c r="Y32" s="1070"/>
      <c r="Z32" s="1070"/>
      <c r="AA32" s="1070">
        <v>307</v>
      </c>
      <c r="AB32" s="1070"/>
      <c r="AC32" s="1070"/>
      <c r="AD32" s="1070"/>
      <c r="AE32" s="1071"/>
      <c r="AF32" s="1045">
        <v>159</v>
      </c>
      <c r="AG32" s="1046"/>
      <c r="AH32" s="1046"/>
      <c r="AI32" s="1046"/>
      <c r="AJ32" s="1047"/>
      <c r="AK32" s="1006">
        <v>747</v>
      </c>
      <c r="AL32" s="997"/>
      <c r="AM32" s="997"/>
      <c r="AN32" s="997"/>
      <c r="AO32" s="997"/>
      <c r="AP32" s="997">
        <v>13678</v>
      </c>
      <c r="AQ32" s="997"/>
      <c r="AR32" s="997"/>
      <c r="AS32" s="997"/>
      <c r="AT32" s="997"/>
      <c r="AU32" s="997">
        <v>3830</v>
      </c>
      <c r="AV32" s="997"/>
      <c r="AW32" s="997"/>
      <c r="AX32" s="997"/>
      <c r="AY32" s="997"/>
      <c r="AZ32" s="1068" t="s">
        <v>545</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3522</v>
      </c>
      <c r="AG63" s="985"/>
      <c r="AH63" s="985"/>
      <c r="AI63" s="985"/>
      <c r="AJ63" s="1056"/>
      <c r="AK63" s="1057"/>
      <c r="AL63" s="989"/>
      <c r="AM63" s="989"/>
      <c r="AN63" s="989"/>
      <c r="AO63" s="989"/>
      <c r="AP63" s="985">
        <v>14306</v>
      </c>
      <c r="AQ63" s="985"/>
      <c r="AR63" s="985"/>
      <c r="AS63" s="985"/>
      <c r="AT63" s="985"/>
      <c r="AU63" s="985">
        <v>3832</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387</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v>12062</v>
      </c>
      <c r="R68" s="1008"/>
      <c r="S68" s="1008"/>
      <c r="T68" s="1008"/>
      <c r="U68" s="1008"/>
      <c r="V68" s="1008">
        <v>9613</v>
      </c>
      <c r="W68" s="1008"/>
      <c r="X68" s="1008"/>
      <c r="Y68" s="1008"/>
      <c r="Z68" s="1008"/>
      <c r="AA68" s="1008">
        <v>2449</v>
      </c>
      <c r="AB68" s="1008"/>
      <c r="AC68" s="1008"/>
      <c r="AD68" s="1008"/>
      <c r="AE68" s="1008"/>
      <c r="AF68" s="1008">
        <v>12944</v>
      </c>
      <c r="AG68" s="1008"/>
      <c r="AH68" s="1008"/>
      <c r="AI68" s="1008"/>
      <c r="AJ68" s="1008"/>
      <c r="AK68" s="1008" t="s">
        <v>544</v>
      </c>
      <c r="AL68" s="1008"/>
      <c r="AM68" s="1008"/>
      <c r="AN68" s="1008"/>
      <c r="AO68" s="1008"/>
      <c r="AP68" s="1008">
        <v>37923</v>
      </c>
      <c r="AQ68" s="1008"/>
      <c r="AR68" s="1008"/>
      <c r="AS68" s="1008"/>
      <c r="AT68" s="1008"/>
      <c r="AU68" s="1008">
        <v>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26273</v>
      </c>
      <c r="R69" s="997"/>
      <c r="S69" s="997"/>
      <c r="T69" s="997"/>
      <c r="U69" s="997"/>
      <c r="V69" s="997">
        <v>25836</v>
      </c>
      <c r="W69" s="997"/>
      <c r="X69" s="997"/>
      <c r="Y69" s="997"/>
      <c r="Z69" s="997"/>
      <c r="AA69" s="997">
        <v>437</v>
      </c>
      <c r="AB69" s="997"/>
      <c r="AC69" s="997"/>
      <c r="AD69" s="997"/>
      <c r="AE69" s="997"/>
      <c r="AF69" s="997">
        <v>437</v>
      </c>
      <c r="AG69" s="997"/>
      <c r="AH69" s="997"/>
      <c r="AI69" s="997"/>
      <c r="AJ69" s="997"/>
      <c r="AK69" s="997">
        <v>2695</v>
      </c>
      <c r="AL69" s="997"/>
      <c r="AM69" s="997"/>
      <c r="AN69" s="997"/>
      <c r="AO69" s="997"/>
      <c r="AP69" s="997" t="s">
        <v>549</v>
      </c>
      <c r="AQ69" s="997"/>
      <c r="AR69" s="997"/>
      <c r="AS69" s="997"/>
      <c r="AT69" s="997"/>
      <c r="AU69" s="997" t="s">
        <v>548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537</v>
      </c>
      <c r="C70" s="1001"/>
      <c r="D70" s="1001"/>
      <c r="E70" s="1001"/>
      <c r="F70" s="1001"/>
      <c r="G70" s="1001"/>
      <c r="H70" s="1001"/>
      <c r="I70" s="1001"/>
      <c r="J70" s="1001"/>
      <c r="K70" s="1001"/>
      <c r="L70" s="1001"/>
      <c r="M70" s="1001"/>
      <c r="N70" s="1001"/>
      <c r="O70" s="1001"/>
      <c r="P70" s="1002"/>
      <c r="Q70" s="1003">
        <v>199</v>
      </c>
      <c r="R70" s="997"/>
      <c r="S70" s="997"/>
      <c r="T70" s="997"/>
      <c r="U70" s="997"/>
      <c r="V70" s="997">
        <v>159</v>
      </c>
      <c r="W70" s="997"/>
      <c r="X70" s="997"/>
      <c r="Y70" s="997"/>
      <c r="Z70" s="997"/>
      <c r="AA70" s="997">
        <v>40</v>
      </c>
      <c r="AB70" s="997"/>
      <c r="AC70" s="997"/>
      <c r="AD70" s="997"/>
      <c r="AE70" s="997"/>
      <c r="AF70" s="997">
        <v>40</v>
      </c>
      <c r="AG70" s="997"/>
      <c r="AH70" s="997"/>
      <c r="AI70" s="997"/>
      <c r="AJ70" s="997"/>
      <c r="AK70" s="997" t="s">
        <v>544</v>
      </c>
      <c r="AL70" s="997"/>
      <c r="AM70" s="997"/>
      <c r="AN70" s="997"/>
      <c r="AO70" s="997"/>
      <c r="AP70" s="997" t="s">
        <v>545</v>
      </c>
      <c r="AQ70" s="997"/>
      <c r="AR70" s="997"/>
      <c r="AS70" s="997"/>
      <c r="AT70" s="997"/>
      <c r="AU70" s="997" t="s">
        <v>548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3">
        <v>111</v>
      </c>
      <c r="R71" s="997"/>
      <c r="S71" s="997"/>
      <c r="T71" s="997"/>
      <c r="U71" s="997"/>
      <c r="V71" s="997">
        <v>104</v>
      </c>
      <c r="W71" s="997"/>
      <c r="X71" s="997"/>
      <c r="Y71" s="997"/>
      <c r="Z71" s="997"/>
      <c r="AA71" s="997">
        <v>7</v>
      </c>
      <c r="AB71" s="997"/>
      <c r="AC71" s="997"/>
      <c r="AD71" s="997"/>
      <c r="AE71" s="997"/>
      <c r="AF71" s="997">
        <v>7</v>
      </c>
      <c r="AG71" s="997"/>
      <c r="AH71" s="997"/>
      <c r="AI71" s="997"/>
      <c r="AJ71" s="997"/>
      <c r="AK71" s="997">
        <v>2</v>
      </c>
      <c r="AL71" s="997"/>
      <c r="AM71" s="997"/>
      <c r="AN71" s="997"/>
      <c r="AO71" s="997"/>
      <c r="AP71" s="997" t="s">
        <v>544</v>
      </c>
      <c r="AQ71" s="997"/>
      <c r="AR71" s="997"/>
      <c r="AS71" s="997"/>
      <c r="AT71" s="997"/>
      <c r="AU71" s="997" t="s">
        <v>544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539</v>
      </c>
      <c r="C72" s="1001"/>
      <c r="D72" s="1001"/>
      <c r="E72" s="1001"/>
      <c r="F72" s="1001"/>
      <c r="G72" s="1001"/>
      <c r="H72" s="1001"/>
      <c r="I72" s="1001"/>
      <c r="J72" s="1001"/>
      <c r="K72" s="1001"/>
      <c r="L72" s="1001"/>
      <c r="M72" s="1001"/>
      <c r="N72" s="1001"/>
      <c r="O72" s="1001"/>
      <c r="P72" s="1002"/>
      <c r="Q72" s="1003">
        <v>127</v>
      </c>
      <c r="R72" s="997"/>
      <c r="S72" s="997"/>
      <c r="T72" s="997"/>
      <c r="U72" s="997"/>
      <c r="V72" s="997">
        <v>104</v>
      </c>
      <c r="W72" s="997"/>
      <c r="X72" s="997"/>
      <c r="Y72" s="997"/>
      <c r="Z72" s="997"/>
      <c r="AA72" s="997">
        <v>23</v>
      </c>
      <c r="AB72" s="997"/>
      <c r="AC72" s="997"/>
      <c r="AD72" s="997"/>
      <c r="AE72" s="997"/>
      <c r="AF72" s="997">
        <v>23</v>
      </c>
      <c r="AG72" s="997"/>
      <c r="AH72" s="997"/>
      <c r="AI72" s="997"/>
      <c r="AJ72" s="997"/>
      <c r="AK72" s="997" t="s">
        <v>544</v>
      </c>
      <c r="AL72" s="997"/>
      <c r="AM72" s="997"/>
      <c r="AN72" s="997"/>
      <c r="AO72" s="997"/>
      <c r="AP72" s="997" t="s">
        <v>544</v>
      </c>
      <c r="AQ72" s="997"/>
      <c r="AR72" s="997"/>
      <c r="AS72" s="997"/>
      <c r="AT72" s="997"/>
      <c r="AU72" s="997" t="s">
        <v>544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540</v>
      </c>
      <c r="C73" s="1001"/>
      <c r="D73" s="1001"/>
      <c r="E73" s="1001"/>
      <c r="F73" s="1001"/>
      <c r="G73" s="1001"/>
      <c r="H73" s="1001"/>
      <c r="I73" s="1001"/>
      <c r="J73" s="1001"/>
      <c r="K73" s="1001"/>
      <c r="L73" s="1001"/>
      <c r="M73" s="1001"/>
      <c r="N73" s="1001"/>
      <c r="O73" s="1001"/>
      <c r="P73" s="1002"/>
      <c r="Q73" s="1003">
        <v>4685</v>
      </c>
      <c r="R73" s="997"/>
      <c r="S73" s="997"/>
      <c r="T73" s="997"/>
      <c r="U73" s="997"/>
      <c r="V73" s="997">
        <v>4539</v>
      </c>
      <c r="W73" s="997"/>
      <c r="X73" s="997"/>
      <c r="Y73" s="997"/>
      <c r="Z73" s="997"/>
      <c r="AA73" s="997">
        <v>145</v>
      </c>
      <c r="AB73" s="997"/>
      <c r="AC73" s="997"/>
      <c r="AD73" s="997"/>
      <c r="AE73" s="997"/>
      <c r="AF73" s="997">
        <v>145</v>
      </c>
      <c r="AG73" s="997"/>
      <c r="AH73" s="997"/>
      <c r="AI73" s="997"/>
      <c r="AJ73" s="997"/>
      <c r="AK73" s="997">
        <v>73</v>
      </c>
      <c r="AL73" s="997"/>
      <c r="AM73" s="997"/>
      <c r="AN73" s="997"/>
      <c r="AO73" s="997"/>
      <c r="AP73" s="997" t="s">
        <v>544</v>
      </c>
      <c r="AQ73" s="997"/>
      <c r="AR73" s="997"/>
      <c r="AS73" s="997"/>
      <c r="AT73" s="997"/>
      <c r="AU73" s="997" t="s">
        <v>549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541</v>
      </c>
      <c r="C74" s="1001"/>
      <c r="D74" s="1001"/>
      <c r="E74" s="1001"/>
      <c r="F74" s="1001"/>
      <c r="G74" s="1001"/>
      <c r="H74" s="1001"/>
      <c r="I74" s="1001"/>
      <c r="J74" s="1001"/>
      <c r="K74" s="1001"/>
      <c r="L74" s="1001"/>
      <c r="M74" s="1001"/>
      <c r="N74" s="1001"/>
      <c r="O74" s="1001"/>
      <c r="P74" s="1002"/>
      <c r="Q74" s="1003">
        <v>546090</v>
      </c>
      <c r="R74" s="997"/>
      <c r="S74" s="997"/>
      <c r="T74" s="997"/>
      <c r="U74" s="997"/>
      <c r="V74" s="997">
        <v>535514</v>
      </c>
      <c r="W74" s="997"/>
      <c r="X74" s="997"/>
      <c r="Y74" s="997"/>
      <c r="Z74" s="997"/>
      <c r="AA74" s="997">
        <v>10576</v>
      </c>
      <c r="AB74" s="997"/>
      <c r="AC74" s="997"/>
      <c r="AD74" s="997"/>
      <c r="AE74" s="997"/>
      <c r="AF74" s="997">
        <v>10576</v>
      </c>
      <c r="AG74" s="997"/>
      <c r="AH74" s="997"/>
      <c r="AI74" s="997"/>
      <c r="AJ74" s="997"/>
      <c r="AK74" s="997">
        <v>7248</v>
      </c>
      <c r="AL74" s="997"/>
      <c r="AM74" s="997"/>
      <c r="AN74" s="997"/>
      <c r="AO74" s="997"/>
      <c r="AP74" s="997" t="s">
        <v>544</v>
      </c>
      <c r="AQ74" s="997"/>
      <c r="AR74" s="997"/>
      <c r="AS74" s="997"/>
      <c r="AT74" s="997"/>
      <c r="AU74" s="997" t="s">
        <v>544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542</v>
      </c>
      <c r="C75" s="1001"/>
      <c r="D75" s="1001"/>
      <c r="E75" s="1001"/>
      <c r="F75" s="1001"/>
      <c r="G75" s="1001"/>
      <c r="H75" s="1001"/>
      <c r="I75" s="1001"/>
      <c r="J75" s="1001"/>
      <c r="K75" s="1001"/>
      <c r="L75" s="1001"/>
      <c r="M75" s="1001"/>
      <c r="N75" s="1001"/>
      <c r="O75" s="1001"/>
      <c r="P75" s="1002"/>
      <c r="Q75" s="1004">
        <v>599</v>
      </c>
      <c r="R75" s="1005"/>
      <c r="S75" s="1005"/>
      <c r="T75" s="1005"/>
      <c r="U75" s="1006"/>
      <c r="V75" s="1007">
        <v>567</v>
      </c>
      <c r="W75" s="1005"/>
      <c r="X75" s="1005"/>
      <c r="Y75" s="1005"/>
      <c r="Z75" s="1006"/>
      <c r="AA75" s="1007">
        <v>32</v>
      </c>
      <c r="AB75" s="1005"/>
      <c r="AC75" s="1005"/>
      <c r="AD75" s="1005"/>
      <c r="AE75" s="1006"/>
      <c r="AF75" s="1007">
        <v>29</v>
      </c>
      <c r="AG75" s="1005"/>
      <c r="AH75" s="1005"/>
      <c r="AI75" s="1005"/>
      <c r="AJ75" s="1006"/>
      <c r="AK75" s="1007" t="s">
        <v>548</v>
      </c>
      <c r="AL75" s="1005"/>
      <c r="AM75" s="1005"/>
      <c r="AN75" s="1005"/>
      <c r="AO75" s="1006"/>
      <c r="AP75" s="1007">
        <v>891</v>
      </c>
      <c r="AQ75" s="1005"/>
      <c r="AR75" s="1005"/>
      <c r="AS75" s="1005"/>
      <c r="AT75" s="1006"/>
      <c r="AU75" s="1007">
        <v>206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24201</v>
      </c>
      <c r="AG88" s="985"/>
      <c r="AH88" s="985"/>
      <c r="AI88" s="985"/>
      <c r="AJ88" s="985"/>
      <c r="AK88" s="989"/>
      <c r="AL88" s="989"/>
      <c r="AM88" s="989"/>
      <c r="AN88" s="989"/>
      <c r="AO88" s="989"/>
      <c r="AP88" s="985">
        <v>38814</v>
      </c>
      <c r="AQ88" s="985"/>
      <c r="AR88" s="985"/>
      <c r="AS88" s="985"/>
      <c r="AT88" s="985"/>
      <c r="AU88" s="985">
        <v>213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550</v>
      </c>
      <c r="CX102" s="977"/>
      <c r="CY102" s="977"/>
      <c r="CZ102" s="977"/>
      <c r="DA102" s="978"/>
      <c r="DB102" s="976" t="s">
        <v>551</v>
      </c>
      <c r="DC102" s="977"/>
      <c r="DD102" s="977"/>
      <c r="DE102" s="977"/>
      <c r="DF102" s="978"/>
      <c r="DG102" s="976">
        <v>127</v>
      </c>
      <c r="DH102" s="977"/>
      <c r="DI102" s="977"/>
      <c r="DJ102" s="977"/>
      <c r="DK102" s="978"/>
      <c r="DL102" s="976" t="s">
        <v>552</v>
      </c>
      <c r="DM102" s="977"/>
      <c r="DN102" s="977"/>
      <c r="DO102" s="977"/>
      <c r="DP102" s="978"/>
      <c r="DQ102" s="976" t="s">
        <v>551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285</v>
      </c>
      <c r="AG109" s="918"/>
      <c r="AH109" s="918"/>
      <c r="AI109" s="918"/>
      <c r="AJ109" s="919"/>
      <c r="AK109" s="920" t="s">
        <v>284</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285</v>
      </c>
      <c r="BW109" s="918"/>
      <c r="BX109" s="918"/>
      <c r="BY109" s="918"/>
      <c r="BZ109" s="919"/>
      <c r="CA109" s="920" t="s">
        <v>284</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285</v>
      </c>
      <c r="DM109" s="918"/>
      <c r="DN109" s="918"/>
      <c r="DO109" s="918"/>
      <c r="DP109" s="919"/>
      <c r="DQ109" s="920" t="s">
        <v>284</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2967407</v>
      </c>
      <c r="AB110" s="903"/>
      <c r="AC110" s="903"/>
      <c r="AD110" s="903"/>
      <c r="AE110" s="904"/>
      <c r="AF110" s="905">
        <v>3043676</v>
      </c>
      <c r="AG110" s="903"/>
      <c r="AH110" s="903"/>
      <c r="AI110" s="903"/>
      <c r="AJ110" s="904"/>
      <c r="AK110" s="905">
        <v>2902151</v>
      </c>
      <c r="AL110" s="903"/>
      <c r="AM110" s="903"/>
      <c r="AN110" s="903"/>
      <c r="AO110" s="904"/>
      <c r="AP110" s="906">
        <v>13.8</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30071064</v>
      </c>
      <c r="BR110" s="830"/>
      <c r="BS110" s="830"/>
      <c r="BT110" s="830"/>
      <c r="BU110" s="830"/>
      <c r="BV110" s="830">
        <v>30312578</v>
      </c>
      <c r="BW110" s="830"/>
      <c r="BX110" s="830"/>
      <c r="BY110" s="830"/>
      <c r="BZ110" s="830"/>
      <c r="CA110" s="830">
        <v>31169371</v>
      </c>
      <c r="CB110" s="830"/>
      <c r="CC110" s="830"/>
      <c r="CD110" s="830"/>
      <c r="CE110" s="830"/>
      <c r="CF110" s="891">
        <v>148.69999999999999</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196280</v>
      </c>
      <c r="BR111" s="801"/>
      <c r="BS111" s="801"/>
      <c r="BT111" s="801"/>
      <c r="BU111" s="801"/>
      <c r="BV111" s="801">
        <v>321040</v>
      </c>
      <c r="BW111" s="801"/>
      <c r="BX111" s="801"/>
      <c r="BY111" s="801"/>
      <c r="BZ111" s="801"/>
      <c r="CA111" s="801">
        <v>295600</v>
      </c>
      <c r="CB111" s="801"/>
      <c r="CC111" s="801"/>
      <c r="CD111" s="801"/>
      <c r="CE111" s="801"/>
      <c r="CF111" s="878">
        <v>1.4</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3983338</v>
      </c>
      <c r="BR112" s="801"/>
      <c r="BS112" s="801"/>
      <c r="BT112" s="801"/>
      <c r="BU112" s="801"/>
      <c r="BV112" s="801">
        <v>3488704</v>
      </c>
      <c r="BW112" s="801"/>
      <c r="BX112" s="801"/>
      <c r="BY112" s="801"/>
      <c r="BZ112" s="801"/>
      <c r="CA112" s="801">
        <v>3831693</v>
      </c>
      <c r="CB112" s="801"/>
      <c r="CC112" s="801"/>
      <c r="CD112" s="801"/>
      <c r="CE112" s="801"/>
      <c r="CF112" s="878">
        <v>18.3</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204350</v>
      </c>
      <c r="AB113" s="939"/>
      <c r="AC113" s="939"/>
      <c r="AD113" s="939"/>
      <c r="AE113" s="940"/>
      <c r="AF113" s="941">
        <v>227359</v>
      </c>
      <c r="AG113" s="939"/>
      <c r="AH113" s="939"/>
      <c r="AI113" s="939"/>
      <c r="AJ113" s="940"/>
      <c r="AK113" s="941">
        <v>363305</v>
      </c>
      <c r="AL113" s="939"/>
      <c r="AM113" s="939"/>
      <c r="AN113" s="939"/>
      <c r="AO113" s="940"/>
      <c r="AP113" s="942">
        <v>1.7</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220637</v>
      </c>
      <c r="BR113" s="801"/>
      <c r="BS113" s="801"/>
      <c r="BT113" s="801"/>
      <c r="BU113" s="801"/>
      <c r="BV113" s="801">
        <v>226547</v>
      </c>
      <c r="BW113" s="801"/>
      <c r="BX113" s="801"/>
      <c r="BY113" s="801"/>
      <c r="BZ113" s="801"/>
      <c r="CA113" s="801">
        <v>213154</v>
      </c>
      <c r="CB113" s="801"/>
      <c r="CC113" s="801"/>
      <c r="CD113" s="801"/>
      <c r="CE113" s="801"/>
      <c r="CF113" s="878">
        <v>1</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7801</v>
      </c>
      <c r="AB114" s="814"/>
      <c r="AC114" s="814"/>
      <c r="AD114" s="814"/>
      <c r="AE114" s="815"/>
      <c r="AF114" s="816">
        <v>8103</v>
      </c>
      <c r="AG114" s="814"/>
      <c r="AH114" s="814"/>
      <c r="AI114" s="814"/>
      <c r="AJ114" s="815"/>
      <c r="AK114" s="816">
        <v>10638</v>
      </c>
      <c r="AL114" s="814"/>
      <c r="AM114" s="814"/>
      <c r="AN114" s="814"/>
      <c r="AO114" s="815"/>
      <c r="AP114" s="784">
        <v>0.1</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6398810</v>
      </c>
      <c r="BR114" s="801"/>
      <c r="BS114" s="801"/>
      <c r="BT114" s="801"/>
      <c r="BU114" s="801"/>
      <c r="BV114" s="801">
        <v>5755945</v>
      </c>
      <c r="BW114" s="801"/>
      <c r="BX114" s="801"/>
      <c r="BY114" s="801"/>
      <c r="BZ114" s="801"/>
      <c r="CA114" s="801">
        <v>5121473</v>
      </c>
      <c r="CB114" s="801"/>
      <c r="CC114" s="801"/>
      <c r="CD114" s="801"/>
      <c r="CE114" s="801"/>
      <c r="CF114" s="878">
        <v>24.4</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168017</v>
      </c>
      <c r="AB115" s="939"/>
      <c r="AC115" s="939"/>
      <c r="AD115" s="939"/>
      <c r="AE115" s="940"/>
      <c r="AF115" s="941">
        <v>46588</v>
      </c>
      <c r="AG115" s="939"/>
      <c r="AH115" s="939"/>
      <c r="AI115" s="939"/>
      <c r="AJ115" s="940"/>
      <c r="AK115" s="941">
        <v>26331</v>
      </c>
      <c r="AL115" s="939"/>
      <c r="AM115" s="939"/>
      <c r="AN115" s="939"/>
      <c r="AO115" s="940"/>
      <c r="AP115" s="942">
        <v>0.1</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v>3297</v>
      </c>
      <c r="BR115" s="801"/>
      <c r="BS115" s="801"/>
      <c r="BT115" s="801"/>
      <c r="BU115" s="801"/>
      <c r="BV115" s="801">
        <v>6718</v>
      </c>
      <c r="BW115" s="801"/>
      <c r="BX115" s="801"/>
      <c r="BY115" s="801"/>
      <c r="BZ115" s="801"/>
      <c r="CA115" s="801">
        <v>6765</v>
      </c>
      <c r="CB115" s="801"/>
      <c r="CC115" s="801"/>
      <c r="CD115" s="801"/>
      <c r="CE115" s="801"/>
      <c r="CF115" s="878">
        <v>0</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196280</v>
      </c>
      <c r="DH115" s="814"/>
      <c r="DI115" s="814"/>
      <c r="DJ115" s="814"/>
      <c r="DK115" s="815"/>
      <c r="DL115" s="816">
        <v>321040</v>
      </c>
      <c r="DM115" s="814"/>
      <c r="DN115" s="814"/>
      <c r="DO115" s="814"/>
      <c r="DP115" s="815"/>
      <c r="DQ115" s="816">
        <v>295600</v>
      </c>
      <c r="DR115" s="814"/>
      <c r="DS115" s="814"/>
      <c r="DT115" s="814"/>
      <c r="DU115" s="815"/>
      <c r="DV115" s="784">
        <v>1.4</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3347575</v>
      </c>
      <c r="AB117" s="925"/>
      <c r="AC117" s="925"/>
      <c r="AD117" s="925"/>
      <c r="AE117" s="926"/>
      <c r="AF117" s="928">
        <v>3325726</v>
      </c>
      <c r="AG117" s="925"/>
      <c r="AH117" s="925"/>
      <c r="AI117" s="925"/>
      <c r="AJ117" s="926"/>
      <c r="AK117" s="928">
        <v>3302425</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285</v>
      </c>
      <c r="AG118" s="918"/>
      <c r="AH118" s="918"/>
      <c r="AI118" s="918"/>
      <c r="AJ118" s="919"/>
      <c r="AK118" s="920" t="s">
        <v>284</v>
      </c>
      <c r="AL118" s="918"/>
      <c r="AM118" s="918"/>
      <c r="AN118" s="918"/>
      <c r="AO118" s="919"/>
      <c r="AP118" s="921" t="s">
        <v>398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427</v>
      </c>
      <c r="BP118" s="868"/>
      <c r="BQ118" s="887">
        <v>40873426</v>
      </c>
      <c r="BR118" s="888"/>
      <c r="BS118" s="888"/>
      <c r="BT118" s="888"/>
      <c r="BU118" s="888"/>
      <c r="BV118" s="888">
        <v>40111532</v>
      </c>
      <c r="BW118" s="888"/>
      <c r="BX118" s="888"/>
      <c r="BY118" s="888"/>
      <c r="BZ118" s="888"/>
      <c r="CA118" s="888">
        <v>40638056</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429</v>
      </c>
      <c r="DH118" s="814"/>
      <c r="DI118" s="814"/>
      <c r="DJ118" s="814"/>
      <c r="DK118" s="815"/>
      <c r="DL118" s="816" t="s">
        <v>429</v>
      </c>
      <c r="DM118" s="814"/>
      <c r="DN118" s="814"/>
      <c r="DO118" s="814"/>
      <c r="DP118" s="815"/>
      <c r="DQ118" s="816" t="s">
        <v>429</v>
      </c>
      <c r="DR118" s="814"/>
      <c r="DS118" s="814"/>
      <c r="DT118" s="814"/>
      <c r="DU118" s="815"/>
      <c r="DV118" s="784" t="s">
        <v>429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429</v>
      </c>
      <c r="AB119" s="903"/>
      <c r="AC119" s="903"/>
      <c r="AD119" s="903"/>
      <c r="AE119" s="904"/>
      <c r="AF119" s="905" t="s">
        <v>429</v>
      </c>
      <c r="AG119" s="903"/>
      <c r="AH119" s="903"/>
      <c r="AI119" s="903"/>
      <c r="AJ119" s="904"/>
      <c r="AK119" s="905" t="s">
        <v>429</v>
      </c>
      <c r="AL119" s="903"/>
      <c r="AM119" s="903"/>
      <c r="AN119" s="903"/>
      <c r="AO119" s="904"/>
      <c r="AP119" s="906" t="s">
        <v>429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7033710</v>
      </c>
      <c r="BR119" s="830"/>
      <c r="BS119" s="830"/>
      <c r="BT119" s="830"/>
      <c r="BU119" s="830"/>
      <c r="BV119" s="830">
        <v>6883360</v>
      </c>
      <c r="BW119" s="830"/>
      <c r="BX119" s="830"/>
      <c r="BY119" s="830"/>
      <c r="BZ119" s="830"/>
      <c r="CA119" s="830">
        <v>7741598</v>
      </c>
      <c r="CB119" s="830"/>
      <c r="CC119" s="830"/>
      <c r="CD119" s="830"/>
      <c r="CE119" s="830"/>
      <c r="CF119" s="891">
        <v>36.9</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429</v>
      </c>
      <c r="DH119" s="747"/>
      <c r="DI119" s="747"/>
      <c r="DJ119" s="747"/>
      <c r="DK119" s="748"/>
      <c r="DL119" s="749" t="s">
        <v>429</v>
      </c>
      <c r="DM119" s="747"/>
      <c r="DN119" s="747"/>
      <c r="DO119" s="747"/>
      <c r="DP119" s="748"/>
      <c r="DQ119" s="749" t="s">
        <v>429</v>
      </c>
      <c r="DR119" s="747"/>
      <c r="DS119" s="747"/>
      <c r="DT119" s="747"/>
      <c r="DU119" s="748"/>
      <c r="DV119" s="837" t="s">
        <v>429</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429</v>
      </c>
      <c r="AB120" s="814"/>
      <c r="AC120" s="814"/>
      <c r="AD120" s="814"/>
      <c r="AE120" s="815"/>
      <c r="AF120" s="816" t="s">
        <v>429</v>
      </c>
      <c r="AG120" s="814"/>
      <c r="AH120" s="814"/>
      <c r="AI120" s="814"/>
      <c r="AJ120" s="815"/>
      <c r="AK120" s="816" t="s">
        <v>429</v>
      </c>
      <c r="AL120" s="814"/>
      <c r="AM120" s="814"/>
      <c r="AN120" s="814"/>
      <c r="AO120" s="815"/>
      <c r="AP120" s="784" t="s">
        <v>429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6372037</v>
      </c>
      <c r="BR120" s="801"/>
      <c r="BS120" s="801"/>
      <c r="BT120" s="801"/>
      <c r="BU120" s="801"/>
      <c r="BV120" s="801">
        <v>5714657</v>
      </c>
      <c r="BW120" s="801"/>
      <c r="BX120" s="801"/>
      <c r="BY120" s="801"/>
      <c r="BZ120" s="801"/>
      <c r="CA120" s="801">
        <v>5663938</v>
      </c>
      <c r="CB120" s="801"/>
      <c r="CC120" s="801"/>
      <c r="CD120" s="801"/>
      <c r="CE120" s="801"/>
      <c r="CF120" s="878">
        <v>27</v>
      </c>
      <c r="CG120" s="879"/>
      <c r="CH120" s="879"/>
      <c r="CI120" s="879"/>
      <c r="CJ120" s="879"/>
      <c r="CK120" s="880" t="s">
        <v>434</v>
      </c>
      <c r="CL120" s="840"/>
      <c r="CM120" s="840"/>
      <c r="CN120" s="840"/>
      <c r="CO120" s="841"/>
      <c r="CP120" s="884" t="s">
        <v>435</v>
      </c>
      <c r="CQ120" s="885"/>
      <c r="CR120" s="885"/>
      <c r="CS120" s="885"/>
      <c r="CT120" s="885"/>
      <c r="CU120" s="885"/>
      <c r="CV120" s="885"/>
      <c r="CW120" s="885"/>
      <c r="CX120" s="885"/>
      <c r="CY120" s="885"/>
      <c r="CZ120" s="885"/>
      <c r="DA120" s="885"/>
      <c r="DB120" s="885"/>
      <c r="DC120" s="885"/>
      <c r="DD120" s="885"/>
      <c r="DE120" s="885"/>
      <c r="DF120" s="886"/>
      <c r="DG120" s="829">
        <v>3981061</v>
      </c>
      <c r="DH120" s="830"/>
      <c r="DI120" s="830"/>
      <c r="DJ120" s="830"/>
      <c r="DK120" s="830"/>
      <c r="DL120" s="830">
        <v>3486620</v>
      </c>
      <c r="DM120" s="830"/>
      <c r="DN120" s="830"/>
      <c r="DO120" s="830"/>
      <c r="DP120" s="830"/>
      <c r="DQ120" s="830">
        <v>3829810</v>
      </c>
      <c r="DR120" s="830"/>
      <c r="DS120" s="830"/>
      <c r="DT120" s="830"/>
      <c r="DU120" s="830"/>
      <c r="DV120" s="831">
        <v>18.3</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429</v>
      </c>
      <c r="AB121" s="814"/>
      <c r="AC121" s="814"/>
      <c r="AD121" s="814"/>
      <c r="AE121" s="815"/>
      <c r="AF121" s="816" t="s">
        <v>429</v>
      </c>
      <c r="AG121" s="814"/>
      <c r="AH121" s="814"/>
      <c r="AI121" s="814"/>
      <c r="AJ121" s="815"/>
      <c r="AK121" s="816" t="s">
        <v>429</v>
      </c>
      <c r="AL121" s="814"/>
      <c r="AM121" s="814"/>
      <c r="AN121" s="814"/>
      <c r="AO121" s="815"/>
      <c r="AP121" s="784" t="s">
        <v>429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29076934</v>
      </c>
      <c r="BR121" s="888"/>
      <c r="BS121" s="888"/>
      <c r="BT121" s="888"/>
      <c r="BU121" s="888"/>
      <c r="BV121" s="888">
        <v>29629253</v>
      </c>
      <c r="BW121" s="888"/>
      <c r="BX121" s="888"/>
      <c r="BY121" s="888"/>
      <c r="BZ121" s="888"/>
      <c r="CA121" s="888">
        <v>30429963</v>
      </c>
      <c r="CB121" s="888"/>
      <c r="CC121" s="888"/>
      <c r="CD121" s="888"/>
      <c r="CE121" s="888"/>
      <c r="CF121" s="889">
        <v>145.19999999999999</v>
      </c>
      <c r="CG121" s="890"/>
      <c r="CH121" s="890"/>
      <c r="CI121" s="890"/>
      <c r="CJ121" s="890"/>
      <c r="CK121" s="881"/>
      <c r="CL121" s="842"/>
      <c r="CM121" s="842"/>
      <c r="CN121" s="842"/>
      <c r="CO121" s="843"/>
      <c r="CP121" s="858" t="s">
        <v>438</v>
      </c>
      <c r="CQ121" s="859"/>
      <c r="CR121" s="859"/>
      <c r="CS121" s="859"/>
      <c r="CT121" s="859"/>
      <c r="CU121" s="859"/>
      <c r="CV121" s="859"/>
      <c r="CW121" s="859"/>
      <c r="CX121" s="859"/>
      <c r="CY121" s="859"/>
      <c r="CZ121" s="859"/>
      <c r="DA121" s="859"/>
      <c r="DB121" s="859"/>
      <c r="DC121" s="859"/>
      <c r="DD121" s="859"/>
      <c r="DE121" s="859"/>
      <c r="DF121" s="860"/>
      <c r="DG121" s="800">
        <v>2277</v>
      </c>
      <c r="DH121" s="801"/>
      <c r="DI121" s="801"/>
      <c r="DJ121" s="801"/>
      <c r="DK121" s="801"/>
      <c r="DL121" s="801">
        <v>2084</v>
      </c>
      <c r="DM121" s="801"/>
      <c r="DN121" s="801"/>
      <c r="DO121" s="801"/>
      <c r="DP121" s="801"/>
      <c r="DQ121" s="801">
        <v>1883</v>
      </c>
      <c r="DR121" s="801"/>
      <c r="DS121" s="801"/>
      <c r="DT121" s="801"/>
      <c r="DU121" s="801"/>
      <c r="DV121" s="853">
        <v>0</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439</v>
      </c>
      <c r="AB122" s="814"/>
      <c r="AC122" s="814"/>
      <c r="AD122" s="814"/>
      <c r="AE122" s="815"/>
      <c r="AF122" s="816" t="s">
        <v>439</v>
      </c>
      <c r="AG122" s="814"/>
      <c r="AH122" s="814"/>
      <c r="AI122" s="814"/>
      <c r="AJ122" s="815"/>
      <c r="AK122" s="816" t="s">
        <v>439</v>
      </c>
      <c r="AL122" s="814"/>
      <c r="AM122" s="814"/>
      <c r="AN122" s="814"/>
      <c r="AO122" s="815"/>
      <c r="AP122" s="784" t="s">
        <v>439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440</v>
      </c>
      <c r="BP122" s="868"/>
      <c r="BQ122" s="869">
        <v>42482681</v>
      </c>
      <c r="BR122" s="870"/>
      <c r="BS122" s="870"/>
      <c r="BT122" s="870"/>
      <c r="BU122" s="870"/>
      <c r="BV122" s="870">
        <v>42227270</v>
      </c>
      <c r="BW122" s="870"/>
      <c r="BX122" s="870"/>
      <c r="BY122" s="870"/>
      <c r="BZ122" s="870"/>
      <c r="CA122" s="870">
        <v>43835499</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t="s">
        <v>442</v>
      </c>
      <c r="DH122" s="801"/>
      <c r="DI122" s="801"/>
      <c r="DJ122" s="801"/>
      <c r="DK122" s="801"/>
      <c r="DL122" s="801" t="s">
        <v>442</v>
      </c>
      <c r="DM122" s="801"/>
      <c r="DN122" s="801"/>
      <c r="DO122" s="801"/>
      <c r="DP122" s="801"/>
      <c r="DQ122" s="801" t="s">
        <v>442</v>
      </c>
      <c r="DR122" s="801"/>
      <c r="DS122" s="801"/>
      <c r="DT122" s="801"/>
      <c r="DU122" s="801"/>
      <c r="DV122" s="853" t="s">
        <v>442</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442</v>
      </c>
      <c r="AB123" s="814"/>
      <c r="AC123" s="814"/>
      <c r="AD123" s="814"/>
      <c r="AE123" s="815"/>
      <c r="AF123" s="816" t="s">
        <v>442</v>
      </c>
      <c r="AG123" s="814"/>
      <c r="AH123" s="814"/>
      <c r="AI123" s="814"/>
      <c r="AJ123" s="815"/>
      <c r="AK123" s="816" t="s">
        <v>442</v>
      </c>
      <c r="AL123" s="814"/>
      <c r="AM123" s="814"/>
      <c r="AN123" s="814"/>
      <c r="AO123" s="815"/>
      <c r="AP123" s="784" t="s">
        <v>442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442</v>
      </c>
      <c r="BR123" s="862"/>
      <c r="BS123" s="862"/>
      <c r="BT123" s="862"/>
      <c r="BU123" s="862"/>
      <c r="BV123" s="862" t="s">
        <v>442</v>
      </c>
      <c r="BW123" s="862"/>
      <c r="BX123" s="862"/>
      <c r="BY123" s="862"/>
      <c r="BZ123" s="862"/>
      <c r="CA123" s="862" t="s">
        <v>442</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168017</v>
      </c>
      <c r="AB126" s="814"/>
      <c r="AC126" s="814"/>
      <c r="AD126" s="814"/>
      <c r="AE126" s="815"/>
      <c r="AF126" s="816">
        <v>46588</v>
      </c>
      <c r="AG126" s="814"/>
      <c r="AH126" s="814"/>
      <c r="AI126" s="814"/>
      <c r="AJ126" s="815"/>
      <c r="AK126" s="816">
        <v>26331</v>
      </c>
      <c r="AL126" s="814"/>
      <c r="AM126" s="814"/>
      <c r="AN126" s="814"/>
      <c r="AO126" s="815"/>
      <c r="AP126" s="784">
        <v>0.1</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454</v>
      </c>
      <c r="AY127" s="788"/>
      <c r="AZ127" s="788"/>
      <c r="BA127" s="788"/>
      <c r="BB127" s="788"/>
      <c r="BC127" s="788"/>
      <c r="BD127" s="788"/>
      <c r="BE127" s="789"/>
      <c r="BF127" s="790" t="s">
        <v>442</v>
      </c>
      <c r="BG127" s="791"/>
      <c r="BH127" s="791"/>
      <c r="BI127" s="791"/>
      <c r="BJ127" s="791"/>
      <c r="BK127" s="791"/>
      <c r="BL127" s="792"/>
      <c r="BM127" s="790">
        <v>12.21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3297</v>
      </c>
      <c r="DH127" s="850"/>
      <c r="DI127" s="850"/>
      <c r="DJ127" s="850"/>
      <c r="DK127" s="850"/>
      <c r="DL127" s="850">
        <v>6718</v>
      </c>
      <c r="DM127" s="850"/>
      <c r="DN127" s="850"/>
      <c r="DO127" s="850"/>
      <c r="DP127" s="850"/>
      <c r="DQ127" s="850">
        <v>6765</v>
      </c>
      <c r="DR127" s="850"/>
      <c r="DS127" s="850"/>
      <c r="DT127" s="850"/>
      <c r="DU127" s="850"/>
      <c r="DV127" s="851">
        <v>0</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568898</v>
      </c>
      <c r="AB128" s="754"/>
      <c r="AC128" s="754"/>
      <c r="AD128" s="754"/>
      <c r="AE128" s="755"/>
      <c r="AF128" s="756">
        <v>678196</v>
      </c>
      <c r="AG128" s="754"/>
      <c r="AH128" s="754"/>
      <c r="AI128" s="754"/>
      <c r="AJ128" s="755"/>
      <c r="AK128" s="756">
        <v>699538</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17.21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22895653</v>
      </c>
      <c r="AB129" s="814"/>
      <c r="AC129" s="814"/>
      <c r="AD129" s="814"/>
      <c r="AE129" s="815"/>
      <c r="AF129" s="816">
        <v>22786915</v>
      </c>
      <c r="AG129" s="814"/>
      <c r="AH129" s="814"/>
      <c r="AI129" s="814"/>
      <c r="AJ129" s="815"/>
      <c r="AK129" s="816">
        <v>23188145</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2307179</v>
      </c>
      <c r="AB130" s="814"/>
      <c r="AC130" s="814"/>
      <c r="AD130" s="814"/>
      <c r="AE130" s="815"/>
      <c r="AF130" s="816">
        <v>2473127</v>
      </c>
      <c r="AG130" s="814"/>
      <c r="AH130" s="814"/>
      <c r="AI130" s="814"/>
      <c r="AJ130" s="815"/>
      <c r="AK130" s="816">
        <v>2232723</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t="s">
        <v>439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20588474</v>
      </c>
      <c r="AB131" s="747"/>
      <c r="AC131" s="747"/>
      <c r="AD131" s="747"/>
      <c r="AE131" s="748"/>
      <c r="AF131" s="749">
        <v>20313788</v>
      </c>
      <c r="AG131" s="747"/>
      <c r="AH131" s="747"/>
      <c r="AI131" s="747"/>
      <c r="AJ131" s="748"/>
      <c r="AK131" s="749">
        <v>20955422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2.2901065909999998</v>
      </c>
      <c r="AB132" s="770"/>
      <c r="AC132" s="770"/>
      <c r="AD132" s="770"/>
      <c r="AE132" s="771"/>
      <c r="AF132" s="772">
        <v>0.858544945</v>
      </c>
      <c r="AG132" s="770"/>
      <c r="AH132" s="770"/>
      <c r="AI132" s="770"/>
      <c r="AJ132" s="771"/>
      <c r="AK132" s="772">
        <v>1.7664354360000001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2.2000000000000002</v>
      </c>
      <c r="AB133" s="779"/>
      <c r="AC133" s="779"/>
      <c r="AD133" s="779"/>
      <c r="AE133" s="780"/>
      <c r="AF133" s="778">
        <v>1.5</v>
      </c>
      <c r="AG133" s="779"/>
      <c r="AH133" s="779"/>
      <c r="AI133" s="779"/>
      <c r="AJ133" s="780"/>
      <c r="AK133" s="778">
        <v>1.6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E71" sqref="AE7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8171213</v>
      </c>
      <c r="L9" s="264">
        <v>61506</v>
      </c>
      <c r="M9" s="265">
        <v>57752</v>
      </c>
      <c r="N9" s="266">
        <v>6.5</v>
      </c>
    </row>
    <row r="10" spans="1:16">
      <c r="A10" s="248"/>
      <c r="B10" s="244"/>
      <c r="C10" s="244"/>
      <c r="D10" s="244"/>
      <c r="E10" s="244"/>
      <c r="F10" s="244"/>
      <c r="G10" s="1163" t="s">
        <v>477</v>
      </c>
      <c r="H10" s="1164"/>
      <c r="I10" s="1164"/>
      <c r="J10" s="1165"/>
      <c r="K10" s="267">
        <v>588317</v>
      </c>
      <c r="L10" s="268">
        <v>4428</v>
      </c>
      <c r="M10" s="269">
        <v>3854</v>
      </c>
      <c r="N10" s="270">
        <v>14.9</v>
      </c>
    </row>
    <row r="11" spans="1:16" ht="13.5" customHeight="1">
      <c r="A11" s="248"/>
      <c r="B11" s="244"/>
      <c r="C11" s="244"/>
      <c r="D11" s="244"/>
      <c r="E11" s="244"/>
      <c r="F11" s="244"/>
      <c r="G11" s="1163" t="s">
        <v>478</v>
      </c>
      <c r="H11" s="1164"/>
      <c r="I11" s="1164"/>
      <c r="J11" s="1165"/>
      <c r="K11" s="267">
        <v>35165</v>
      </c>
      <c r="L11" s="268">
        <v>265</v>
      </c>
      <c r="M11" s="269">
        <v>3128</v>
      </c>
      <c r="N11" s="270">
        <v>-91.5</v>
      </c>
    </row>
    <row r="12" spans="1:16" ht="13.5" customHeight="1">
      <c r="A12" s="248"/>
      <c r="B12" s="244"/>
      <c r="C12" s="244"/>
      <c r="D12" s="244"/>
      <c r="E12" s="244"/>
      <c r="F12" s="244"/>
      <c r="G12" s="1163" t="s">
        <v>479</v>
      </c>
      <c r="H12" s="1164"/>
      <c r="I12" s="1164"/>
      <c r="J12" s="1165"/>
      <c r="K12" s="267" t="s">
        <v>480</v>
      </c>
      <c r="L12" s="268" t="s">
        <v>480</v>
      </c>
      <c r="M12" s="269">
        <v>608</v>
      </c>
      <c r="N12" s="270" t="s">
        <v>480</v>
      </c>
    </row>
    <row r="13" spans="1:16" ht="13.5" customHeight="1">
      <c r="A13" s="248"/>
      <c r="B13" s="244"/>
      <c r="C13" s="244"/>
      <c r="D13" s="244"/>
      <c r="E13" s="244"/>
      <c r="F13" s="244"/>
      <c r="G13" s="1163" t="s">
        <v>481</v>
      </c>
      <c r="H13" s="1164"/>
      <c r="I13" s="1164"/>
      <c r="J13" s="1165"/>
      <c r="K13" s="267" t="s">
        <v>480</v>
      </c>
      <c r="L13" s="268" t="s">
        <v>480</v>
      </c>
      <c r="M13" s="269">
        <v>0</v>
      </c>
      <c r="N13" s="270" t="s">
        <v>480</v>
      </c>
    </row>
    <row r="14" spans="1:16" ht="13.5" customHeight="1">
      <c r="A14" s="248"/>
      <c r="B14" s="244"/>
      <c r="C14" s="244"/>
      <c r="D14" s="244"/>
      <c r="E14" s="244"/>
      <c r="F14" s="244"/>
      <c r="G14" s="1163" t="s">
        <v>482</v>
      </c>
      <c r="H14" s="1164"/>
      <c r="I14" s="1164"/>
      <c r="J14" s="1165"/>
      <c r="K14" s="267">
        <v>329984</v>
      </c>
      <c r="L14" s="268">
        <v>2484</v>
      </c>
      <c r="M14" s="269">
        <v>2455</v>
      </c>
      <c r="N14" s="270">
        <v>1.2</v>
      </c>
    </row>
    <row r="15" spans="1:16" ht="13.5" customHeight="1">
      <c r="A15" s="248"/>
      <c r="B15" s="244"/>
      <c r="C15" s="244"/>
      <c r="D15" s="244"/>
      <c r="E15" s="244"/>
      <c r="F15" s="244"/>
      <c r="G15" s="1163" t="s">
        <v>483</v>
      </c>
      <c r="H15" s="1164"/>
      <c r="I15" s="1164"/>
      <c r="J15" s="1165"/>
      <c r="K15" s="267">
        <v>94743</v>
      </c>
      <c r="L15" s="268">
        <v>713</v>
      </c>
      <c r="M15" s="269">
        <v>1040</v>
      </c>
      <c r="N15" s="270">
        <v>-31.4</v>
      </c>
    </row>
    <row r="16" spans="1:16">
      <c r="A16" s="248"/>
      <c r="B16" s="244"/>
      <c r="C16" s="244"/>
      <c r="D16" s="244"/>
      <c r="E16" s="244"/>
      <c r="F16" s="244"/>
      <c r="G16" s="1166" t="s">
        <v>484</v>
      </c>
      <c r="H16" s="1167"/>
      <c r="I16" s="1167"/>
      <c r="J16" s="1168"/>
      <c r="K16" s="268">
        <v>-677980</v>
      </c>
      <c r="L16" s="268">
        <v>-5103</v>
      </c>
      <c r="M16" s="269">
        <v>-5417</v>
      </c>
      <c r="N16" s="270">
        <v>-5.8</v>
      </c>
    </row>
    <row r="17" spans="1:16">
      <c r="A17" s="248"/>
      <c r="B17" s="244"/>
      <c r="C17" s="244"/>
      <c r="D17" s="244"/>
      <c r="E17" s="244"/>
      <c r="F17" s="244"/>
      <c r="G17" s="1166" t="s">
        <v>168</v>
      </c>
      <c r="H17" s="1167"/>
      <c r="I17" s="1167"/>
      <c r="J17" s="1168"/>
      <c r="K17" s="268">
        <v>8541442</v>
      </c>
      <c r="L17" s="268">
        <v>64292</v>
      </c>
      <c r="M17" s="269">
        <v>63420</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5.98</v>
      </c>
      <c r="L21" s="281">
        <v>6.06</v>
      </c>
      <c r="M21" s="282">
        <v>-0.08</v>
      </c>
      <c r="N21" s="249"/>
      <c r="O21" s="283"/>
      <c r="P21" s="279"/>
    </row>
    <row r="22" spans="1:16" s="284" customFormat="1">
      <c r="A22" s="279"/>
      <c r="B22" s="249"/>
      <c r="C22" s="249"/>
      <c r="D22" s="249"/>
      <c r="E22" s="249"/>
      <c r="F22" s="249"/>
      <c r="G22" s="1160" t="s">
        <v>490</v>
      </c>
      <c r="H22" s="1161"/>
      <c r="I22" s="1161"/>
      <c r="J22" s="1162"/>
      <c r="K22" s="285">
        <v>101.1</v>
      </c>
      <c r="L22" s="286">
        <v>99.7</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2902151</v>
      </c>
      <c r="L32" s="294">
        <v>21845</v>
      </c>
      <c r="M32" s="295">
        <v>31722</v>
      </c>
      <c r="N32" s="296">
        <v>-31.1</v>
      </c>
    </row>
    <row r="33" spans="1:16" ht="13.5" customHeight="1">
      <c r="A33" s="248"/>
      <c r="B33" s="244"/>
      <c r="C33" s="244"/>
      <c r="D33" s="244"/>
      <c r="E33" s="244"/>
      <c r="F33" s="244"/>
      <c r="G33" s="1151" t="s">
        <v>495</v>
      </c>
      <c r="H33" s="1152"/>
      <c r="I33" s="1152"/>
      <c r="J33" s="1153"/>
      <c r="K33" s="294" t="s">
        <v>480</v>
      </c>
      <c r="L33" s="294" t="s">
        <v>480</v>
      </c>
      <c r="M33" s="295">
        <v>0</v>
      </c>
      <c r="N33" s="296" t="s">
        <v>480</v>
      </c>
    </row>
    <row r="34" spans="1:16" ht="27" customHeight="1">
      <c r="A34" s="248"/>
      <c r="B34" s="244"/>
      <c r="C34" s="244"/>
      <c r="D34" s="244"/>
      <c r="E34" s="244"/>
      <c r="F34" s="244"/>
      <c r="G34" s="1151" t="s">
        <v>496</v>
      </c>
      <c r="H34" s="1152"/>
      <c r="I34" s="1152"/>
      <c r="J34" s="1153"/>
      <c r="K34" s="294" t="s">
        <v>480</v>
      </c>
      <c r="L34" s="294" t="s">
        <v>480</v>
      </c>
      <c r="M34" s="295">
        <v>57</v>
      </c>
      <c r="N34" s="296" t="s">
        <v>480</v>
      </c>
    </row>
    <row r="35" spans="1:16" ht="27" customHeight="1">
      <c r="A35" s="248"/>
      <c r="B35" s="244"/>
      <c r="C35" s="244"/>
      <c r="D35" s="244"/>
      <c r="E35" s="244"/>
      <c r="F35" s="244"/>
      <c r="G35" s="1151" t="s">
        <v>497</v>
      </c>
      <c r="H35" s="1152"/>
      <c r="I35" s="1152"/>
      <c r="J35" s="1153"/>
      <c r="K35" s="294">
        <v>363305</v>
      </c>
      <c r="L35" s="294">
        <v>2735</v>
      </c>
      <c r="M35" s="295">
        <v>7092</v>
      </c>
      <c r="N35" s="296">
        <v>-61.4</v>
      </c>
    </row>
    <row r="36" spans="1:16" ht="27" customHeight="1">
      <c r="A36" s="248"/>
      <c r="B36" s="244"/>
      <c r="C36" s="244"/>
      <c r="D36" s="244"/>
      <c r="E36" s="244"/>
      <c r="F36" s="244"/>
      <c r="G36" s="1151" t="s">
        <v>498</v>
      </c>
      <c r="H36" s="1152"/>
      <c r="I36" s="1152"/>
      <c r="J36" s="1153"/>
      <c r="K36" s="294">
        <v>10638</v>
      </c>
      <c r="L36" s="294">
        <v>80</v>
      </c>
      <c r="M36" s="295">
        <v>1180</v>
      </c>
      <c r="N36" s="296">
        <v>-93.2</v>
      </c>
    </row>
    <row r="37" spans="1:16" ht="13.5" customHeight="1">
      <c r="A37" s="248"/>
      <c r="B37" s="244"/>
      <c r="C37" s="244"/>
      <c r="D37" s="244"/>
      <c r="E37" s="244"/>
      <c r="F37" s="244"/>
      <c r="G37" s="1151" t="s">
        <v>499</v>
      </c>
      <c r="H37" s="1152"/>
      <c r="I37" s="1152"/>
      <c r="J37" s="1153"/>
      <c r="K37" s="294">
        <v>26331</v>
      </c>
      <c r="L37" s="294">
        <v>198</v>
      </c>
      <c r="M37" s="295">
        <v>1206</v>
      </c>
      <c r="N37" s="296">
        <v>-83.6</v>
      </c>
    </row>
    <row r="38" spans="1:16" ht="27" customHeight="1">
      <c r="A38" s="248"/>
      <c r="B38" s="244"/>
      <c r="C38" s="244"/>
      <c r="D38" s="244"/>
      <c r="E38" s="244"/>
      <c r="F38" s="244"/>
      <c r="G38" s="1154" t="s">
        <v>500</v>
      </c>
      <c r="H38" s="1155"/>
      <c r="I38" s="1155"/>
      <c r="J38" s="1156"/>
      <c r="K38" s="297" t="s">
        <v>480</v>
      </c>
      <c r="L38" s="297" t="s">
        <v>480</v>
      </c>
      <c r="M38" s="298">
        <v>3</v>
      </c>
      <c r="N38" s="299" t="s">
        <v>480</v>
      </c>
      <c r="O38" s="293"/>
    </row>
    <row r="39" spans="1:16">
      <c r="A39" s="248"/>
      <c r="B39" s="244"/>
      <c r="C39" s="244"/>
      <c r="D39" s="244"/>
      <c r="E39" s="244"/>
      <c r="F39" s="244"/>
      <c r="G39" s="1154" t="s">
        <v>501</v>
      </c>
      <c r="H39" s="1155"/>
      <c r="I39" s="1155"/>
      <c r="J39" s="1156"/>
      <c r="K39" s="300">
        <v>-699538</v>
      </c>
      <c r="L39" s="300">
        <v>-5266</v>
      </c>
      <c r="M39" s="301">
        <v>-6973</v>
      </c>
      <c r="N39" s="302">
        <v>-24.5</v>
      </c>
      <c r="O39" s="293"/>
    </row>
    <row r="40" spans="1:16" ht="27" customHeight="1">
      <c r="A40" s="248"/>
      <c r="B40" s="244"/>
      <c r="C40" s="244"/>
      <c r="D40" s="244"/>
      <c r="E40" s="244"/>
      <c r="F40" s="244"/>
      <c r="G40" s="1151" t="s">
        <v>502</v>
      </c>
      <c r="H40" s="1152"/>
      <c r="I40" s="1152"/>
      <c r="J40" s="1153"/>
      <c r="K40" s="300">
        <v>-2232723</v>
      </c>
      <c r="L40" s="300">
        <v>-16806</v>
      </c>
      <c r="M40" s="301">
        <v>-25524</v>
      </c>
      <c r="N40" s="302">
        <v>-34.200000000000003</v>
      </c>
      <c r="O40" s="293"/>
    </row>
    <row r="41" spans="1:16">
      <c r="A41" s="248"/>
      <c r="B41" s="244"/>
      <c r="C41" s="244"/>
      <c r="D41" s="244"/>
      <c r="E41" s="244"/>
      <c r="F41" s="244"/>
      <c r="G41" s="1157" t="s">
        <v>279</v>
      </c>
      <c r="H41" s="1158"/>
      <c r="I41" s="1158"/>
      <c r="J41" s="1159"/>
      <c r="K41" s="294">
        <v>370164</v>
      </c>
      <c r="L41" s="300">
        <v>2786</v>
      </c>
      <c r="M41" s="301">
        <v>8763</v>
      </c>
      <c r="N41" s="302">
        <v>-68.2</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3139675</v>
      </c>
      <c r="J51" s="320">
        <v>23474</v>
      </c>
      <c r="K51" s="321">
        <v>19.3</v>
      </c>
      <c r="L51" s="322">
        <v>41433</v>
      </c>
      <c r="M51" s="323">
        <v>15.2</v>
      </c>
      <c r="N51" s="324">
        <v>4.0999999999999996</v>
      </c>
    </row>
    <row r="52" spans="1:14">
      <c r="A52" s="248"/>
      <c r="B52" s="244"/>
      <c r="C52" s="244"/>
      <c r="D52" s="244"/>
      <c r="E52" s="244"/>
      <c r="F52" s="244"/>
      <c r="G52" s="325"/>
      <c r="H52" s="326" t="s">
        <v>513</v>
      </c>
      <c r="I52" s="327">
        <v>1950931</v>
      </c>
      <c r="J52" s="328">
        <v>14587</v>
      </c>
      <c r="K52" s="329">
        <v>9.4</v>
      </c>
      <c r="L52" s="330">
        <v>22351</v>
      </c>
      <c r="M52" s="331">
        <v>11</v>
      </c>
      <c r="N52" s="332">
        <v>-1.6</v>
      </c>
    </row>
    <row r="53" spans="1:14">
      <c r="A53" s="248"/>
      <c r="B53" s="244"/>
      <c r="C53" s="244"/>
      <c r="D53" s="244"/>
      <c r="E53" s="244"/>
      <c r="F53" s="244"/>
      <c r="G53" s="310" t="s">
        <v>514</v>
      </c>
      <c r="H53" s="311"/>
      <c r="I53" s="319">
        <v>3056675</v>
      </c>
      <c r="J53" s="320">
        <v>22824</v>
      </c>
      <c r="K53" s="321">
        <v>-2.8</v>
      </c>
      <c r="L53" s="322">
        <v>43493</v>
      </c>
      <c r="M53" s="323">
        <v>5</v>
      </c>
      <c r="N53" s="324">
        <v>-7.8</v>
      </c>
    </row>
    <row r="54" spans="1:14">
      <c r="A54" s="248"/>
      <c r="B54" s="244"/>
      <c r="C54" s="244"/>
      <c r="D54" s="244"/>
      <c r="E54" s="244"/>
      <c r="F54" s="244"/>
      <c r="G54" s="325"/>
      <c r="H54" s="326" t="s">
        <v>513</v>
      </c>
      <c r="I54" s="327">
        <v>1893855</v>
      </c>
      <c r="J54" s="328">
        <v>14141</v>
      </c>
      <c r="K54" s="329">
        <v>-3.1</v>
      </c>
      <c r="L54" s="330">
        <v>23254</v>
      </c>
      <c r="M54" s="331">
        <v>4</v>
      </c>
      <c r="N54" s="332">
        <v>-7.1</v>
      </c>
    </row>
    <row r="55" spans="1:14">
      <c r="A55" s="248"/>
      <c r="B55" s="244"/>
      <c r="C55" s="244"/>
      <c r="D55" s="244"/>
      <c r="E55" s="244"/>
      <c r="F55" s="244"/>
      <c r="G55" s="310" t="s">
        <v>515</v>
      </c>
      <c r="H55" s="311"/>
      <c r="I55" s="319">
        <v>3680241</v>
      </c>
      <c r="J55" s="320">
        <v>27533</v>
      </c>
      <c r="K55" s="321">
        <v>20.6</v>
      </c>
      <c r="L55" s="322">
        <v>50840</v>
      </c>
      <c r="M55" s="323">
        <v>16.899999999999999</v>
      </c>
      <c r="N55" s="324">
        <v>3.7</v>
      </c>
    </row>
    <row r="56" spans="1:14">
      <c r="A56" s="248"/>
      <c r="B56" s="244"/>
      <c r="C56" s="244"/>
      <c r="D56" s="244"/>
      <c r="E56" s="244"/>
      <c r="F56" s="244"/>
      <c r="G56" s="325"/>
      <c r="H56" s="326" t="s">
        <v>513</v>
      </c>
      <c r="I56" s="327">
        <v>2381280</v>
      </c>
      <c r="J56" s="328">
        <v>17815</v>
      </c>
      <c r="K56" s="329">
        <v>26</v>
      </c>
      <c r="L56" s="330">
        <v>25367</v>
      </c>
      <c r="M56" s="331">
        <v>9.1</v>
      </c>
      <c r="N56" s="332">
        <v>16.899999999999999</v>
      </c>
    </row>
    <row r="57" spans="1:14">
      <c r="A57" s="248"/>
      <c r="B57" s="244"/>
      <c r="C57" s="244"/>
      <c r="D57" s="244"/>
      <c r="E57" s="244"/>
      <c r="F57" s="244"/>
      <c r="G57" s="310" t="s">
        <v>516</v>
      </c>
      <c r="H57" s="311"/>
      <c r="I57" s="319">
        <v>3350071</v>
      </c>
      <c r="J57" s="320">
        <v>25148</v>
      </c>
      <c r="K57" s="321">
        <v>-8.6999999999999993</v>
      </c>
      <c r="L57" s="322">
        <v>53605</v>
      </c>
      <c r="M57" s="323">
        <v>5.4</v>
      </c>
      <c r="N57" s="324">
        <v>-14.1</v>
      </c>
    </row>
    <row r="58" spans="1:14">
      <c r="A58" s="248"/>
      <c r="B58" s="244"/>
      <c r="C58" s="244"/>
      <c r="D58" s="244"/>
      <c r="E58" s="244"/>
      <c r="F58" s="244"/>
      <c r="G58" s="325"/>
      <c r="H58" s="326" t="s">
        <v>513</v>
      </c>
      <c r="I58" s="327">
        <v>2131439</v>
      </c>
      <c r="J58" s="328">
        <v>16000</v>
      </c>
      <c r="K58" s="329">
        <v>-10.199999999999999</v>
      </c>
      <c r="L58" s="330">
        <v>28343</v>
      </c>
      <c r="M58" s="331">
        <v>11.7</v>
      </c>
      <c r="N58" s="332">
        <v>-21.9</v>
      </c>
    </row>
    <row r="59" spans="1:14">
      <c r="A59" s="248"/>
      <c r="B59" s="244"/>
      <c r="C59" s="244"/>
      <c r="D59" s="244"/>
      <c r="E59" s="244"/>
      <c r="F59" s="244"/>
      <c r="G59" s="310" t="s">
        <v>517</v>
      </c>
      <c r="H59" s="311"/>
      <c r="I59" s="319">
        <v>4039282</v>
      </c>
      <c r="J59" s="320">
        <v>30404</v>
      </c>
      <c r="K59" s="321">
        <v>20.9</v>
      </c>
      <c r="L59" s="322">
        <v>44267</v>
      </c>
      <c r="M59" s="323">
        <v>-17.399999999999999</v>
      </c>
      <c r="N59" s="324">
        <v>38.299999999999997</v>
      </c>
    </row>
    <row r="60" spans="1:14">
      <c r="A60" s="248"/>
      <c r="B60" s="244"/>
      <c r="C60" s="244"/>
      <c r="D60" s="244"/>
      <c r="E60" s="244"/>
      <c r="F60" s="244"/>
      <c r="G60" s="325"/>
      <c r="H60" s="326" t="s">
        <v>513</v>
      </c>
      <c r="I60" s="333">
        <v>3148935</v>
      </c>
      <c r="J60" s="328">
        <v>23702</v>
      </c>
      <c r="K60" s="329">
        <v>48.1</v>
      </c>
      <c r="L60" s="330">
        <v>26161</v>
      </c>
      <c r="M60" s="331">
        <v>-7.7</v>
      </c>
      <c r="N60" s="332">
        <v>55.8</v>
      </c>
    </row>
    <row r="61" spans="1:14">
      <c r="A61" s="248"/>
      <c r="B61" s="244"/>
      <c r="C61" s="244"/>
      <c r="D61" s="244"/>
      <c r="E61" s="244"/>
      <c r="F61" s="244"/>
      <c r="G61" s="310" t="s">
        <v>518</v>
      </c>
      <c r="H61" s="334"/>
      <c r="I61" s="335">
        <v>3453189</v>
      </c>
      <c r="J61" s="336">
        <v>25877</v>
      </c>
      <c r="K61" s="337">
        <v>9.9</v>
      </c>
      <c r="L61" s="338">
        <v>46728</v>
      </c>
      <c r="M61" s="339">
        <v>5</v>
      </c>
      <c r="N61" s="324">
        <v>4.9000000000000004</v>
      </c>
    </row>
    <row r="62" spans="1:14">
      <c r="A62" s="248"/>
      <c r="B62" s="244"/>
      <c r="C62" s="244"/>
      <c r="D62" s="244"/>
      <c r="E62" s="244"/>
      <c r="F62" s="244"/>
      <c r="G62" s="325"/>
      <c r="H62" s="326" t="s">
        <v>513</v>
      </c>
      <c r="I62" s="327">
        <v>2301288</v>
      </c>
      <c r="J62" s="328">
        <v>17249</v>
      </c>
      <c r="K62" s="329">
        <v>14</v>
      </c>
      <c r="L62" s="330">
        <v>25095</v>
      </c>
      <c r="M62" s="331">
        <v>5.6</v>
      </c>
      <c r="N62" s="332">
        <v>8.4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3" sqref="I10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10.83</v>
      </c>
      <c r="G47" s="12">
        <v>15.24</v>
      </c>
      <c r="H47" s="12">
        <v>15.59</v>
      </c>
      <c r="I47" s="12">
        <v>14.33</v>
      </c>
      <c r="J47" s="13">
        <v>15.24</v>
      </c>
    </row>
    <row r="48" spans="2:10" ht="57.75" customHeight="1">
      <c r="B48" s="14"/>
      <c r="C48" s="1171" t="s">
        <v>4</v>
      </c>
      <c r="D48" s="1171"/>
      <c r="E48" s="1172"/>
      <c r="F48" s="15">
        <v>8.06</v>
      </c>
      <c r="G48" s="16">
        <v>4.49</v>
      </c>
      <c r="H48" s="16">
        <v>6.5</v>
      </c>
      <c r="I48" s="16">
        <v>7.29</v>
      </c>
      <c r="J48" s="17">
        <v>3.59</v>
      </c>
    </row>
    <row r="49" spans="2:10" ht="57.75" customHeight="1" thickBot="1">
      <c r="B49" s="18"/>
      <c r="C49" s="1173" t="s">
        <v>5</v>
      </c>
      <c r="D49" s="1173"/>
      <c r="E49" s="1174"/>
      <c r="F49" s="19">
        <v>4.5599999999999996</v>
      </c>
      <c r="G49" s="20">
        <v>1.1399999999999999</v>
      </c>
      <c r="H49" s="20">
        <v>2.63</v>
      </c>
      <c r="I49" s="20" t="s">
        <v>525</v>
      </c>
      <c r="J49" s="21" t="s">
        <v>526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JPC26056</dc:creator>
  <cp:lastModifiedBy>nec</cp:lastModifiedBy>
  <cp:lastPrinted>2017-05-01T01:44:12Z</cp:lastPrinted>
  <dcterms:created xsi:type="dcterms:W3CDTF">2017-02-15T17:25:51Z</dcterms:created>
  <dcterms:modified xsi:type="dcterms:W3CDTF">2017-05-23T07:35:02Z</dcterms:modified>
</cp:coreProperties>
</file>