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W:\人事担当\02採用-1職員採用\職員採用２６\6月事務職、専門職、障害者枠試験\⑤募集要領\②募集要領等作成\HP用\"/>
    </mc:Choice>
  </mc:AlternateContent>
  <xr:revisionPtr revIDLastSave="0" documentId="13_ncr:1_{861A716A-B795-444F-929D-E278EBD4AAFC}" xr6:coauthVersionLast="47" xr6:coauthVersionMax="47" xr10:uidLastSave="{00000000-0000-0000-0000-000000000000}"/>
  <bookViews>
    <workbookView xWindow="-108" yWindow="-108" windowWidth="23256" windowHeight="12576" xr2:uid="{00000000-000D-0000-FFFF-FFFF00000000}"/>
  </bookViews>
  <sheets>
    <sheet name="職務経歴書" sheetId="11" r:id="rId1"/>
    <sheet name="記載例" sheetId="10" r:id="rId2"/>
  </sheets>
  <definedNames>
    <definedName name="_xlnm.Print_Area" localSheetId="1">記載例!$A$1:$AQ$64</definedName>
    <definedName name="_xlnm.Print_Area" localSheetId="0">職務経歴書!$A$1:$AQ$64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Y59" i="11" l="1"/>
  <c r="AY58" i="11"/>
  <c r="AX58" i="11"/>
  <c r="AW58" i="11"/>
  <c r="AU58" i="11"/>
  <c r="S58" i="11"/>
  <c r="R58" i="11"/>
  <c r="Q58" i="11"/>
  <c r="AY57" i="11"/>
  <c r="AY56" i="11"/>
  <c r="AX56" i="11"/>
  <c r="AW56" i="11"/>
  <c r="AU56" i="11"/>
  <c r="S56" i="11"/>
  <c r="R56" i="11"/>
  <c r="Q56" i="11"/>
  <c r="AY55" i="11"/>
  <c r="AY54" i="11"/>
  <c r="AX54" i="11"/>
  <c r="AW54" i="11"/>
  <c r="AU54" i="11"/>
  <c r="S54" i="11"/>
  <c r="R54" i="11"/>
  <c r="Q54" i="11"/>
  <c r="AY53" i="11"/>
  <c r="AY52" i="11"/>
  <c r="AX52" i="11"/>
  <c r="AW52" i="11"/>
  <c r="AU52" i="11"/>
  <c r="S52" i="11"/>
  <c r="R52" i="11"/>
  <c r="Q52" i="11"/>
  <c r="AY51" i="11"/>
  <c r="AY50" i="11"/>
  <c r="AX50" i="11"/>
  <c r="AW50" i="11"/>
  <c r="AU50" i="11"/>
  <c r="S50" i="11"/>
  <c r="R50" i="11"/>
  <c r="Q50" i="11"/>
  <c r="AY49" i="11"/>
  <c r="AY48" i="11"/>
  <c r="AX48" i="11"/>
  <c r="AW48" i="11"/>
  <c r="AU48" i="11"/>
  <c r="S48" i="11"/>
  <c r="R48" i="11"/>
  <c r="Q48" i="11"/>
  <c r="AY47" i="11"/>
  <c r="AY46" i="11"/>
  <c r="AX46" i="11"/>
  <c r="AW46" i="11"/>
  <c r="AU46" i="11"/>
  <c r="AY60" i="11" s="1"/>
  <c r="S60" i="11" s="1"/>
  <c r="S46" i="11"/>
  <c r="R46" i="11"/>
  <c r="Q46" i="11"/>
  <c r="AY39" i="11"/>
  <c r="AX39" i="11"/>
  <c r="AW39" i="11"/>
  <c r="AU39" i="11"/>
  <c r="S39" i="11"/>
  <c r="R39" i="11"/>
  <c r="Q39" i="11"/>
  <c r="AY37" i="11"/>
  <c r="AX37" i="11"/>
  <c r="AW37" i="11"/>
  <c r="AU37" i="11"/>
  <c r="S37" i="11"/>
  <c r="R37" i="11"/>
  <c r="Q37" i="11"/>
  <c r="AY35" i="11"/>
  <c r="AX35" i="11"/>
  <c r="AW35" i="11"/>
  <c r="AU35" i="11"/>
  <c r="S35" i="11"/>
  <c r="R35" i="11"/>
  <c r="Q35" i="11"/>
  <c r="AY33" i="11"/>
  <c r="AX33" i="11"/>
  <c r="AW33" i="11"/>
  <c r="AU33" i="11"/>
  <c r="S33" i="11"/>
  <c r="R33" i="11"/>
  <c r="Q33" i="11"/>
  <c r="AY31" i="11"/>
  <c r="AX31" i="11"/>
  <c r="AW31" i="11"/>
  <c r="AU31" i="11"/>
  <c r="S31" i="11"/>
  <c r="R31" i="11"/>
  <c r="Q31" i="11"/>
  <c r="AY29" i="11"/>
  <c r="AX29" i="11"/>
  <c r="AW29" i="11"/>
  <c r="AU29" i="11"/>
  <c r="S29" i="11"/>
  <c r="R29" i="11"/>
  <c r="Q29" i="11"/>
  <c r="AY27" i="11"/>
  <c r="AY41" i="11" s="1"/>
  <c r="AX27" i="11"/>
  <c r="AW27" i="11"/>
  <c r="AW41" i="11" s="1"/>
  <c r="AU27" i="11"/>
  <c r="AX41" i="11" s="1"/>
  <c r="S27" i="11"/>
  <c r="R27" i="11"/>
  <c r="Q27" i="11"/>
  <c r="AY21" i="11"/>
  <c r="BD20" i="11"/>
  <c r="BC20" i="11"/>
  <c r="BB20" i="11"/>
  <c r="AY20" i="11"/>
  <c r="AX20" i="11"/>
  <c r="AW20" i="11"/>
  <c r="AG20" i="11"/>
  <c r="AF20" i="11"/>
  <c r="AE20" i="11"/>
  <c r="S20" i="11"/>
  <c r="R20" i="11"/>
  <c r="Q20" i="11"/>
  <c r="AY19" i="11"/>
  <c r="BD18" i="11"/>
  <c r="BC18" i="11"/>
  <c r="BB18" i="11"/>
  <c r="AY18" i="11"/>
  <c r="AX18" i="11"/>
  <c r="AW18" i="11"/>
  <c r="AG18" i="11"/>
  <c r="AF18" i="11"/>
  <c r="AE18" i="11"/>
  <c r="S18" i="11"/>
  <c r="R18" i="11"/>
  <c r="Q18" i="11"/>
  <c r="AY17" i="11"/>
  <c r="BD16" i="11"/>
  <c r="BC16" i="11"/>
  <c r="BB16" i="11"/>
  <c r="AY16" i="11"/>
  <c r="AX16" i="11"/>
  <c r="AW16" i="11"/>
  <c r="AG16" i="11"/>
  <c r="AF16" i="11"/>
  <c r="AE16" i="11"/>
  <c r="S16" i="11"/>
  <c r="R16" i="11"/>
  <c r="Q16" i="11"/>
  <c r="AY15" i="11"/>
  <c r="BD14" i="11"/>
  <c r="BC14" i="11"/>
  <c r="BB14" i="11"/>
  <c r="AY14" i="11"/>
  <c r="AX14" i="11"/>
  <c r="AW14" i="11"/>
  <c r="AG14" i="11"/>
  <c r="AF14" i="11"/>
  <c r="AE14" i="11"/>
  <c r="S14" i="11"/>
  <c r="R14" i="11"/>
  <c r="Q14" i="11"/>
  <c r="AY13" i="11"/>
  <c r="BD12" i="11"/>
  <c r="BC12" i="11"/>
  <c r="BB12" i="11"/>
  <c r="AY12" i="11"/>
  <c r="AX12" i="11"/>
  <c r="AW12" i="11"/>
  <c r="AG12" i="11"/>
  <c r="AF12" i="11"/>
  <c r="AE12" i="11"/>
  <c r="S12" i="11"/>
  <c r="R12" i="11"/>
  <c r="Q12" i="11"/>
  <c r="AY11" i="11"/>
  <c r="BD10" i="11"/>
  <c r="BD22" i="11" s="1"/>
  <c r="AG22" i="11" s="1"/>
  <c r="BC10" i="11"/>
  <c r="BC22" i="11" s="1"/>
  <c r="BB10" i="11"/>
  <c r="BB22" i="11" s="1"/>
  <c r="AE22" i="11" s="1"/>
  <c r="AY10" i="11"/>
  <c r="AX10" i="11"/>
  <c r="AW10" i="11"/>
  <c r="AG10" i="11"/>
  <c r="AF10" i="11"/>
  <c r="AE10" i="11"/>
  <c r="S10" i="11"/>
  <c r="R10" i="11"/>
  <c r="Q10" i="11"/>
  <c r="Q4" i="11"/>
  <c r="AX46" i="10"/>
  <c r="R46" i="10" s="1"/>
  <c r="AX27" i="10"/>
  <c r="R27" i="10" s="1"/>
  <c r="AY59" i="10"/>
  <c r="AY58" i="10"/>
  <c r="AX58" i="10"/>
  <c r="AW58" i="10"/>
  <c r="AU58" i="10"/>
  <c r="S58" i="10"/>
  <c r="R58" i="10"/>
  <c r="Q58" i="10"/>
  <c r="AY57" i="10"/>
  <c r="AY56" i="10"/>
  <c r="AX56" i="10"/>
  <c r="AW56" i="10"/>
  <c r="AU56" i="10"/>
  <c r="S56" i="10"/>
  <c r="R56" i="10"/>
  <c r="Q56" i="10"/>
  <c r="AY55" i="10"/>
  <c r="AY54" i="10"/>
  <c r="AX54" i="10"/>
  <c r="AW54" i="10"/>
  <c r="AU54" i="10"/>
  <c r="S54" i="10"/>
  <c r="R54" i="10"/>
  <c r="Q54" i="10"/>
  <c r="AY53" i="10"/>
  <c r="AY52" i="10"/>
  <c r="AX52" i="10"/>
  <c r="AW52" i="10"/>
  <c r="AU52" i="10"/>
  <c r="S52" i="10"/>
  <c r="R52" i="10"/>
  <c r="Q52" i="10"/>
  <c r="AY51" i="10"/>
  <c r="AY50" i="10"/>
  <c r="AX50" i="10"/>
  <c r="AW50" i="10"/>
  <c r="AU50" i="10"/>
  <c r="S50" i="10"/>
  <c r="R50" i="10"/>
  <c r="Q50" i="10"/>
  <c r="AY49" i="10"/>
  <c r="AY48" i="10"/>
  <c r="AX48" i="10"/>
  <c r="AW48" i="10"/>
  <c r="AU48" i="10"/>
  <c r="S48" i="10"/>
  <c r="R48" i="10"/>
  <c r="Q48" i="10"/>
  <c r="AY47" i="10"/>
  <c r="AY46" i="10"/>
  <c r="S46" i="10" s="1"/>
  <c r="AW46" i="10"/>
  <c r="Q46" i="10" s="1"/>
  <c r="AU46" i="10"/>
  <c r="AY39" i="10"/>
  <c r="AX39" i="10"/>
  <c r="AW39" i="10"/>
  <c r="AU39" i="10"/>
  <c r="S39" i="10"/>
  <c r="R39" i="10"/>
  <c r="Q39" i="10"/>
  <c r="AY37" i="10"/>
  <c r="AX37" i="10"/>
  <c r="AW37" i="10"/>
  <c r="AU37" i="10"/>
  <c r="S37" i="10"/>
  <c r="R37" i="10"/>
  <c r="Q37" i="10"/>
  <c r="AY35" i="10"/>
  <c r="AX35" i="10"/>
  <c r="AW35" i="10"/>
  <c r="AU35" i="10"/>
  <c r="S35" i="10"/>
  <c r="R35" i="10"/>
  <c r="Q35" i="10"/>
  <c r="AY33" i="10"/>
  <c r="AX33" i="10"/>
  <c r="AW33" i="10"/>
  <c r="AU33" i="10"/>
  <c r="S33" i="10"/>
  <c r="R33" i="10"/>
  <c r="Q33" i="10"/>
  <c r="AY31" i="10"/>
  <c r="AX31" i="10"/>
  <c r="AW31" i="10"/>
  <c r="AU31" i="10"/>
  <c r="S31" i="10"/>
  <c r="R31" i="10"/>
  <c r="Q31" i="10"/>
  <c r="AY29" i="10"/>
  <c r="AX29" i="10"/>
  <c r="AW29" i="10"/>
  <c r="AU29" i="10"/>
  <c r="S29" i="10"/>
  <c r="R29" i="10"/>
  <c r="Q29" i="10"/>
  <c r="AY27" i="10"/>
  <c r="AW27" i="10"/>
  <c r="Q27" i="10" s="1"/>
  <c r="AU27" i="10"/>
  <c r="S27" i="10"/>
  <c r="AY21" i="10"/>
  <c r="BD20" i="10"/>
  <c r="BC20" i="10"/>
  <c r="BB20" i="10"/>
  <c r="AY20" i="10"/>
  <c r="AX20" i="10"/>
  <c r="AW20" i="10"/>
  <c r="AG20" i="10"/>
  <c r="AF20" i="10"/>
  <c r="AE20" i="10"/>
  <c r="S20" i="10"/>
  <c r="R20" i="10"/>
  <c r="Q20" i="10"/>
  <c r="AY19" i="10"/>
  <c r="BD18" i="10"/>
  <c r="BC18" i="10"/>
  <c r="BB18" i="10"/>
  <c r="AY18" i="10"/>
  <c r="AX18" i="10"/>
  <c r="AW18" i="10"/>
  <c r="AG18" i="10"/>
  <c r="AF18" i="10"/>
  <c r="AE18" i="10"/>
  <c r="S18" i="10"/>
  <c r="R18" i="10"/>
  <c r="Q18" i="10"/>
  <c r="AY17" i="10"/>
  <c r="BD16" i="10"/>
  <c r="BC16" i="10"/>
  <c r="BB16" i="10"/>
  <c r="AY16" i="10"/>
  <c r="AX16" i="10"/>
  <c r="AW16" i="10"/>
  <c r="AG16" i="10"/>
  <c r="AF16" i="10"/>
  <c r="AE16" i="10"/>
  <c r="S16" i="10"/>
  <c r="R16" i="10"/>
  <c r="Q16" i="10"/>
  <c r="AY15" i="10"/>
  <c r="BD14" i="10"/>
  <c r="BC14" i="10"/>
  <c r="BB14" i="10"/>
  <c r="AY14" i="10"/>
  <c r="AX14" i="10"/>
  <c r="AW14" i="10"/>
  <c r="AG14" i="10"/>
  <c r="AF14" i="10"/>
  <c r="AE14" i="10"/>
  <c r="S14" i="10"/>
  <c r="R14" i="10"/>
  <c r="Q14" i="10"/>
  <c r="AY13" i="10"/>
  <c r="BD12" i="10"/>
  <c r="BC12" i="10"/>
  <c r="BB12" i="10"/>
  <c r="AY12" i="10"/>
  <c r="AX12" i="10"/>
  <c r="AW12" i="10"/>
  <c r="AG12" i="10"/>
  <c r="AF12" i="10"/>
  <c r="AE12" i="10"/>
  <c r="S12" i="10"/>
  <c r="R12" i="10"/>
  <c r="Q12" i="10"/>
  <c r="AY11" i="10"/>
  <c r="BD10" i="10"/>
  <c r="BD22" i="10" s="1"/>
  <c r="AG22" i="10" s="1"/>
  <c r="BC10" i="10"/>
  <c r="BC22" i="10" s="1"/>
  <c r="BB10" i="10"/>
  <c r="BB22" i="10" s="1"/>
  <c r="AE22" i="10" s="1"/>
  <c r="AY10" i="10"/>
  <c r="AX10" i="10"/>
  <c r="AW10" i="10"/>
  <c r="AG10" i="10"/>
  <c r="AF10" i="10"/>
  <c r="AE10" i="10"/>
  <c r="S10" i="10"/>
  <c r="R10" i="10"/>
  <c r="Q10" i="10"/>
  <c r="Q4" i="10"/>
  <c r="AX60" i="11" l="1"/>
  <c r="R60" i="11" s="1"/>
  <c r="AF22" i="11"/>
  <c r="Q41" i="11"/>
  <c r="BC41" i="11"/>
  <c r="S41" i="11"/>
  <c r="BB41" i="11"/>
  <c r="BC28" i="11" s="1"/>
  <c r="R41" i="11"/>
  <c r="AW60" i="11"/>
  <c r="Q60" i="11" s="1"/>
  <c r="AX41" i="10"/>
  <c r="R41" i="10" s="1"/>
  <c r="AY60" i="10"/>
  <c r="S60" i="10" s="1"/>
  <c r="AX60" i="10"/>
  <c r="R60" i="10" s="1"/>
  <c r="AW41" i="10"/>
  <c r="Q41" i="10" s="1"/>
  <c r="AY41" i="10"/>
  <c r="AF22" i="10"/>
  <c r="AW60" i="10"/>
  <c r="Q60" i="10" s="1"/>
  <c r="BD28" i="11" l="1"/>
  <c r="BD33" i="11" s="1"/>
  <c r="BD34" i="11" s="1"/>
  <c r="AG26" i="11" s="1"/>
  <c r="BA41" i="11"/>
  <c r="BB28" i="11" s="1"/>
  <c r="BB41" i="10"/>
  <c r="BC41" i="10"/>
  <c r="BD28" i="10" s="1"/>
  <c r="BD33" i="10" s="1"/>
  <c r="BD34" i="10" s="1"/>
  <c r="AG26" i="10" s="1"/>
  <c r="S41" i="10"/>
  <c r="BA41" i="10"/>
  <c r="BC33" i="11" l="1"/>
  <c r="BC34" i="11" s="1"/>
  <c r="AF26" i="11" s="1"/>
  <c r="BC28" i="10"/>
  <c r="BB28" i="10"/>
  <c r="BC33" i="10"/>
  <c r="BC34" i="10" s="1"/>
  <c r="AF26" i="10" s="1"/>
  <c r="BB34" i="11" l="1"/>
  <c r="AE26" i="11" s="1"/>
  <c r="BB34" i="10"/>
  <c r="AE26" i="10" s="1"/>
</calcChain>
</file>

<file path=xl/sharedStrings.xml><?xml version="1.0" encoding="utf-8"?>
<sst xmlns="http://schemas.openxmlformats.org/spreadsheetml/2006/main" count="257" uniqueCount="97">
  <si>
    <t>行政事務</t>
    <rPh sb="0" eb="2">
      <t>ギョウセイ</t>
    </rPh>
    <rPh sb="2" eb="4">
      <t>ジム</t>
    </rPh>
    <phoneticPr fontId="2"/>
  </si>
  <si>
    <t>勤務先</t>
    <rPh sb="0" eb="3">
      <t>キンムサキ</t>
    </rPh>
    <phoneticPr fontId="2"/>
  </si>
  <si>
    <t>職務概要</t>
    <rPh sb="0" eb="1">
      <t>ショク</t>
    </rPh>
    <rPh sb="1" eb="2">
      <t>ツトム</t>
    </rPh>
    <rPh sb="2" eb="4">
      <t>ガイヨウ</t>
    </rPh>
    <phoneticPr fontId="2"/>
  </si>
  <si>
    <t>勤務開始日
勤務終了日</t>
    <rPh sb="0" eb="5">
      <t>キンムカイシビ</t>
    </rPh>
    <rPh sb="6" eb="11">
      <t>キンムシュウリョウビ</t>
    </rPh>
    <phoneticPr fontId="2"/>
  </si>
  <si>
    <t>期間</t>
    <rPh sb="0" eb="2">
      <t>キカン</t>
    </rPh>
    <phoneticPr fontId="2"/>
  </si>
  <si>
    <t>正規職員</t>
    <rPh sb="0" eb="2">
      <t>セイキ</t>
    </rPh>
    <rPh sb="2" eb="4">
      <t>ショクイン</t>
    </rPh>
    <phoneticPr fontId="2"/>
  </si>
  <si>
    <t>該当</t>
    <rPh sb="0" eb="2">
      <t>ガイトウ</t>
    </rPh>
    <phoneticPr fontId="2"/>
  </si>
  <si>
    <t>非該当</t>
    <rPh sb="0" eb="3">
      <t>ヒガイトウ</t>
    </rPh>
    <phoneticPr fontId="2"/>
  </si>
  <si>
    <t>退職理由</t>
    <rPh sb="0" eb="4">
      <t>タイショクリユウ</t>
    </rPh>
    <phoneticPr fontId="2"/>
  </si>
  <si>
    <t>所属</t>
    <rPh sb="0" eb="2">
      <t>ショゾク</t>
    </rPh>
    <phoneticPr fontId="2"/>
  </si>
  <si>
    <t>担当した具体的な職務内容</t>
    <phoneticPr fontId="2"/>
  </si>
  <si>
    <t>①在職中</t>
    <rPh sb="1" eb="4">
      <t>ザイショクチュウ</t>
    </rPh>
    <phoneticPr fontId="2"/>
  </si>
  <si>
    <t>有</t>
    <rPh sb="0" eb="1">
      <t>アリ</t>
    </rPh>
    <phoneticPr fontId="2"/>
  </si>
  <si>
    <t>&lt;備考&gt;</t>
    <rPh sb="1" eb="3">
      <t>ビコウ</t>
    </rPh>
    <phoneticPr fontId="2"/>
  </si>
  <si>
    <t>休業等の種類</t>
    <rPh sb="0" eb="2">
      <t>キュウギョウ</t>
    </rPh>
    <rPh sb="2" eb="3">
      <t>ナド</t>
    </rPh>
    <rPh sb="4" eb="6">
      <t>シュルイ</t>
    </rPh>
    <phoneticPr fontId="2"/>
  </si>
  <si>
    <t>休業開始日
休業終了日</t>
    <rPh sb="0" eb="5">
      <t>キュウギョウカイシビ</t>
    </rPh>
    <rPh sb="6" eb="8">
      <t>キュウギョウ</t>
    </rPh>
    <rPh sb="8" eb="11">
      <t>シュウリョウビ</t>
    </rPh>
    <phoneticPr fontId="2"/>
  </si>
  <si>
    <t>育児休業</t>
    <rPh sb="0" eb="4">
      <t>イクジキュウギョウ</t>
    </rPh>
    <phoneticPr fontId="2"/>
  </si>
  <si>
    <t>受験資格に該当する通算期間</t>
    <phoneticPr fontId="2"/>
  </si>
  <si>
    <t>受験資格に該当する休業等の期間の合計</t>
    <rPh sb="0" eb="2">
      <t>ジュケン</t>
    </rPh>
    <phoneticPr fontId="2"/>
  </si>
  <si>
    <t>★VLOOKUP用</t>
    <rPh sb="8" eb="9">
      <t>ヨウ</t>
    </rPh>
    <phoneticPr fontId="2"/>
  </si>
  <si>
    <t>無</t>
    <rPh sb="0" eb="1">
      <t>ナ</t>
    </rPh>
    <phoneticPr fontId="2"/>
  </si>
  <si>
    <t>在職期間
0（年）</t>
    <rPh sb="0" eb="2">
      <t>ザイショク</t>
    </rPh>
    <rPh sb="2" eb="4">
      <t>キカン</t>
    </rPh>
    <rPh sb="7" eb="8">
      <t>ネン</t>
    </rPh>
    <phoneticPr fontId="33"/>
  </si>
  <si>
    <t>在職期間
0（月）</t>
    <rPh sb="0" eb="2">
      <t>ザイショク</t>
    </rPh>
    <rPh sb="2" eb="4">
      <t>キカン</t>
    </rPh>
    <rPh sb="7" eb="8">
      <t>ツキ</t>
    </rPh>
    <phoneticPr fontId="33"/>
  </si>
  <si>
    <t>在職期間
0（日）合計</t>
    <rPh sb="0" eb="2">
      <t>ザイショク</t>
    </rPh>
    <rPh sb="2" eb="4">
      <t>キカン</t>
    </rPh>
    <rPh sb="7" eb="8">
      <t>ヒ</t>
    </rPh>
    <rPh sb="9" eb="11">
      <t>ゴウケイ</t>
    </rPh>
    <phoneticPr fontId="33"/>
  </si>
  <si>
    <t>■該当→１
■非該当→０</t>
    <rPh sb="1" eb="3">
      <t>ガイトウ</t>
    </rPh>
    <rPh sb="7" eb="10">
      <t>ヒガイトウ</t>
    </rPh>
    <phoneticPr fontId="2"/>
  </si>
  <si>
    <t>■プルダウン</t>
    <phoneticPr fontId="2"/>
  </si>
  <si>
    <t>在職中</t>
    <rPh sb="0" eb="3">
      <t>ザイショクチュウ</t>
    </rPh>
    <phoneticPr fontId="2"/>
  </si>
  <si>
    <t>介護休業</t>
    <rPh sb="0" eb="4">
      <t>カイゴキュウギョウ</t>
    </rPh>
    <phoneticPr fontId="2"/>
  </si>
  <si>
    <t>②自己都合による退職</t>
    <phoneticPr fontId="2"/>
  </si>
  <si>
    <t>③勧奨退職</t>
    <phoneticPr fontId="2"/>
  </si>
  <si>
    <t>④定年による退職</t>
    <phoneticPr fontId="2"/>
  </si>
  <si>
    <t>⑤出向による退職</t>
  </si>
  <si>
    <t>⑥その他の理由（詳細を入力してください。）</t>
    <phoneticPr fontId="2"/>
  </si>
  <si>
    <t>〇休業等(傷病休暇・休職、育児休業、介護休業）</t>
    <phoneticPr fontId="2"/>
  </si>
  <si>
    <t>←休業等の期間</t>
    <rPh sb="1" eb="4">
      <t>キュウギョウトウ</t>
    </rPh>
    <rPh sb="5" eb="7">
      <t>キカン</t>
    </rPh>
    <phoneticPr fontId="2"/>
  </si>
  <si>
    <t>◆職務経験年数【最終】</t>
    <rPh sb="1" eb="5">
      <t>ショクムケイケン</t>
    </rPh>
    <rPh sb="5" eb="7">
      <t>ネンスウ</t>
    </rPh>
    <rPh sb="8" eb="10">
      <t>サイシュウ</t>
    </rPh>
    <phoneticPr fontId="2"/>
  </si>
  <si>
    <t>職務経験
年数（年）</t>
    <rPh sb="0" eb="2">
      <t>ショクム</t>
    </rPh>
    <rPh sb="2" eb="4">
      <t>ケイケン</t>
    </rPh>
    <rPh sb="5" eb="7">
      <t>ネンスウ</t>
    </rPh>
    <rPh sb="8" eb="9">
      <t>ネン</t>
    </rPh>
    <phoneticPr fontId="33"/>
  </si>
  <si>
    <t>職務経験
年数（月）</t>
    <rPh sb="0" eb="2">
      <t>ショクム</t>
    </rPh>
    <rPh sb="2" eb="4">
      <t>ケイケン</t>
    </rPh>
    <rPh sb="5" eb="7">
      <t>ネンスウ</t>
    </rPh>
    <rPh sb="8" eb="9">
      <t>ツキ</t>
    </rPh>
    <phoneticPr fontId="33"/>
  </si>
  <si>
    <t>職務経験
年数（日）</t>
    <rPh sb="0" eb="2">
      <t>ショクム</t>
    </rPh>
    <rPh sb="2" eb="4">
      <t>ケイケン</t>
    </rPh>
    <rPh sb="5" eb="7">
      <t>ネンスウ</t>
    </rPh>
    <rPh sb="8" eb="9">
      <t>ヒ</t>
    </rPh>
    <phoneticPr fontId="33"/>
  </si>
  <si>
    <t>NO</t>
    <phoneticPr fontId="2"/>
  </si>
  <si>
    <t>①</t>
    <phoneticPr fontId="2"/>
  </si>
  <si>
    <t>②</t>
    <phoneticPr fontId="2"/>
  </si>
  <si>
    <t>③</t>
    <phoneticPr fontId="2"/>
  </si>
  <si>
    <t>④</t>
    <phoneticPr fontId="2"/>
  </si>
  <si>
    <t>(５)懲戒処分及び服務上の措置（※）の有無</t>
    <rPh sb="3" eb="5">
      <t>チョウカイ</t>
    </rPh>
    <rPh sb="5" eb="7">
      <t>ショブン</t>
    </rPh>
    <rPh sb="7" eb="8">
      <t>オヨ</t>
    </rPh>
    <rPh sb="9" eb="11">
      <t>フクム</t>
    </rPh>
    <rPh sb="11" eb="12">
      <t>ジョウ</t>
    </rPh>
    <rPh sb="13" eb="15">
      <t>ソチ</t>
    </rPh>
    <rPh sb="19" eb="21">
      <t>ウム</t>
    </rPh>
    <phoneticPr fontId="2"/>
  </si>
  <si>
    <t>※懲戒処分をするまでには至らない義務違反の行為などに対して、任命権者から行われる指導、注意等の措置
　（訓戒、訓告、厳重注意等）</t>
    <rPh sb="1" eb="3">
      <t>チョウカイ</t>
    </rPh>
    <rPh sb="3" eb="5">
      <t>ショブン</t>
    </rPh>
    <rPh sb="12" eb="13">
      <t>イタ</t>
    </rPh>
    <rPh sb="16" eb="18">
      <t>ギム</t>
    </rPh>
    <rPh sb="18" eb="20">
      <t>イハン</t>
    </rPh>
    <rPh sb="21" eb="23">
      <t>コウイ</t>
    </rPh>
    <rPh sb="26" eb="27">
      <t>タイ</t>
    </rPh>
    <rPh sb="30" eb="34">
      <t>ニンメイケンジャ</t>
    </rPh>
    <rPh sb="36" eb="37">
      <t>オコナ</t>
    </rPh>
    <rPh sb="40" eb="42">
      <t>シドウ</t>
    </rPh>
    <rPh sb="43" eb="46">
      <t>チュウイトウ</t>
    </rPh>
    <rPh sb="47" eb="49">
      <t>ソチ</t>
    </rPh>
    <rPh sb="52" eb="54">
      <t>クンカイ</t>
    </rPh>
    <rPh sb="55" eb="57">
      <t>クンコク</t>
    </rPh>
    <rPh sb="58" eb="63">
      <t>ゲンジュウチュウイトウ</t>
    </rPh>
    <phoneticPr fontId="2"/>
  </si>
  <si>
    <t>試験職種</t>
    <rPh sb="0" eb="2">
      <t>シケン</t>
    </rPh>
    <rPh sb="2" eb="4">
      <t>ショクシュ</t>
    </rPh>
    <phoneticPr fontId="2"/>
  </si>
  <si>
    <t>受験番号</t>
    <rPh sb="0" eb="2">
      <t>ジュケン</t>
    </rPh>
    <rPh sb="2" eb="4">
      <t>バンゴウ</t>
    </rPh>
    <phoneticPr fontId="2"/>
  </si>
  <si>
    <t xml:space="preserve">
※この項目は記入不要です。</t>
    <rPh sb="6" eb="8">
      <t>コウモク</t>
    </rPh>
    <rPh sb="9" eb="11">
      <t>キニュウ</t>
    </rPh>
    <rPh sb="11" eb="13">
      <t>フヨウ</t>
    </rPh>
    <phoneticPr fontId="2"/>
  </si>
  <si>
    <t>フリガナ
氏　名</t>
    <phoneticPr fontId="2"/>
  </si>
  <si>
    <t>生年月日</t>
    <rPh sb="0" eb="2">
      <t>セイネン</t>
    </rPh>
    <rPh sb="2" eb="4">
      <t>ガッピ</t>
    </rPh>
    <phoneticPr fontId="2"/>
  </si>
  <si>
    <t>就労形態
(職種)</t>
    <rPh sb="0" eb="2">
      <t>シュウロウ</t>
    </rPh>
    <rPh sb="2" eb="4">
      <t>ケイタイ</t>
    </rPh>
    <rPh sb="6" eb="8">
      <t>ショクシュ</t>
    </rPh>
    <phoneticPr fontId="2"/>
  </si>
  <si>
    <t>退職事由等</t>
    <rPh sb="0" eb="2">
      <t>タイショク</t>
    </rPh>
    <rPh sb="2" eb="4">
      <t>ジユウ</t>
    </rPh>
    <rPh sb="4" eb="5">
      <t>トウ</t>
    </rPh>
    <phoneticPr fontId="2"/>
  </si>
  <si>
    <t>受験資格</t>
    <rPh sb="0" eb="2">
      <t>ジュケン</t>
    </rPh>
    <rPh sb="2" eb="4">
      <t>シカク</t>
    </rPh>
    <phoneticPr fontId="2"/>
  </si>
  <si>
    <t>受験資格に該当する職務経験期間の合計</t>
    <rPh sb="0" eb="2">
      <t>ジュケン</t>
    </rPh>
    <rPh sb="2" eb="4">
      <t>シカク</t>
    </rPh>
    <rPh sb="5" eb="7">
      <t>ガイトウ</t>
    </rPh>
    <rPh sb="9" eb="11">
      <t>ショクム</t>
    </rPh>
    <rPh sb="11" eb="13">
      <t>ケイケン</t>
    </rPh>
    <rPh sb="13" eb="15">
      <t>キカン</t>
    </rPh>
    <rPh sb="16" eb="18">
      <t>ゴウケイ</t>
    </rPh>
    <phoneticPr fontId="2"/>
  </si>
  <si>
    <t>病気休暇</t>
    <rPh sb="0" eb="2">
      <t>ビョウキ</t>
    </rPh>
    <rPh sb="2" eb="4">
      <t>キュウカ</t>
    </rPh>
    <phoneticPr fontId="2"/>
  </si>
  <si>
    <t>病気休職</t>
    <rPh sb="0" eb="2">
      <t>ビョウキ</t>
    </rPh>
    <rPh sb="2" eb="4">
      <t>キュウショク</t>
    </rPh>
    <phoneticPr fontId="2"/>
  </si>
  <si>
    <t>◆（２）受験資格に該当する勤務先での職務経歴年数（合計）</t>
    <rPh sb="4" eb="6">
      <t>ジュケン</t>
    </rPh>
    <rPh sb="6" eb="8">
      <t>シカク</t>
    </rPh>
    <rPh sb="9" eb="11">
      <t>ガイトウ</t>
    </rPh>
    <rPh sb="13" eb="16">
      <t>キンムサキ</t>
    </rPh>
    <rPh sb="18" eb="20">
      <t>ショクム</t>
    </rPh>
    <rPh sb="20" eb="22">
      <t>ケイレキ</t>
    </rPh>
    <rPh sb="22" eb="24">
      <t>ネンスウ</t>
    </rPh>
    <rPh sb="25" eb="27">
      <t>ゴウケイ</t>
    </rPh>
    <phoneticPr fontId="2"/>
  </si>
  <si>
    <t>(４)受験資格に該当する通算期間　【（２）－（３）】</t>
    <rPh sb="3" eb="5">
      <t>ジュケン</t>
    </rPh>
    <rPh sb="5" eb="7">
      <t>シカク</t>
    </rPh>
    <rPh sb="8" eb="10">
      <t>ガイトウ</t>
    </rPh>
    <rPh sb="12" eb="14">
      <t>ツウサン</t>
    </rPh>
    <rPh sb="14" eb="16">
      <t>キカン</t>
    </rPh>
    <phoneticPr fontId="2"/>
  </si>
  <si>
    <t>期間中の休業等の有無</t>
    <rPh sb="0" eb="3">
      <t>キカンチュウ</t>
    </rPh>
    <rPh sb="4" eb="6">
      <t>キュウギョウ</t>
    </rPh>
    <rPh sb="6" eb="7">
      <t>トウ</t>
    </rPh>
    <rPh sb="8" eb="10">
      <t>ウム</t>
    </rPh>
    <phoneticPr fontId="2"/>
  </si>
  <si>
    <t>歳</t>
    <rPh sb="0" eb="1">
      <t>サイ</t>
    </rPh>
    <phoneticPr fontId="2"/>
  </si>
  <si>
    <t>我孫子　太郎</t>
    <rPh sb="0" eb="3">
      <t>アビコ</t>
    </rPh>
    <rPh sb="4" eb="6">
      <t>タロウ</t>
    </rPh>
    <phoneticPr fontId="2"/>
  </si>
  <si>
    <t>アビコ　タロウ</t>
    <phoneticPr fontId="2"/>
  </si>
  <si>
    <t>●●市役所</t>
    <rPh sb="2" eb="5">
      <t>シヤクショ</t>
    </rPh>
    <phoneticPr fontId="2"/>
  </si>
  <si>
    <t>① ●●市役所</t>
    <rPh sb="4" eb="7">
      <t>シヤクショ</t>
    </rPh>
    <phoneticPr fontId="2"/>
  </si>
  <si>
    <t>P35="","",DATEDIF(P35,P36+1,"MD</t>
    <phoneticPr fontId="2"/>
  </si>
  <si>
    <t>（３）休業等(病気休暇・休職、育児休業、介護休業等）</t>
    <rPh sb="7" eb="9">
      <t>ビョウキ</t>
    </rPh>
    <rPh sb="9" eb="11">
      <t>キュウカ</t>
    </rPh>
    <rPh sb="24" eb="25">
      <t>トウ</t>
    </rPh>
    <phoneticPr fontId="2"/>
  </si>
  <si>
    <t>〇〇、〇〇、〇〇、〇〇等</t>
    <rPh sb="11" eb="12">
      <t>トウ</t>
    </rPh>
    <phoneticPr fontId="2"/>
  </si>
  <si>
    <t>△△課</t>
    <rPh sb="2" eb="3">
      <t>カ</t>
    </rPh>
    <phoneticPr fontId="2"/>
  </si>
  <si>
    <t>（株）■■</t>
    <rPh sb="0" eb="3">
      <t>カブ</t>
    </rPh>
    <phoneticPr fontId="2"/>
  </si>
  <si>
    <t>～～～～</t>
    <phoneticPr fontId="2"/>
  </si>
  <si>
    <t>〇〇町役場</t>
    <rPh sb="2" eb="5">
      <t>マチヤクバ</t>
    </rPh>
    <phoneticPr fontId="2"/>
  </si>
  <si>
    <t>転職のため</t>
    <rPh sb="0" eb="2">
      <t>テンショク</t>
    </rPh>
    <phoneticPr fontId="2"/>
  </si>
  <si>
    <t>会社都合による</t>
    <rPh sb="0" eb="2">
      <t>カイシャ</t>
    </rPh>
    <rPh sb="2" eb="4">
      <t>ツゴウ</t>
    </rPh>
    <phoneticPr fontId="2"/>
  </si>
  <si>
    <t>⑤</t>
    <phoneticPr fontId="2"/>
  </si>
  <si>
    <t>⑥</t>
    <phoneticPr fontId="2"/>
  </si>
  <si>
    <t>② ○○町役場</t>
    <rPh sb="4" eb="5">
      <t>マチ</t>
    </rPh>
    <rPh sb="5" eb="7">
      <t>ヤクバ</t>
    </rPh>
    <phoneticPr fontId="2"/>
  </si>
  <si>
    <r>
      <t>(１)職務経験（</t>
    </r>
    <r>
      <rPr>
        <b/>
        <sz val="20"/>
        <color rgb="FFFF0000"/>
        <rFont val="BIZ UDPゴシック"/>
        <family val="3"/>
        <charset val="128"/>
      </rPr>
      <t>最新のものから順番に</t>
    </r>
    <r>
      <rPr>
        <b/>
        <sz val="20"/>
        <rFont val="BIZ UDPゴシック"/>
        <family val="3"/>
        <charset val="128"/>
      </rPr>
      <t>記入してください）</t>
    </r>
    <rPh sb="3" eb="4">
      <t>ショク</t>
    </rPh>
    <rPh sb="4" eb="5">
      <t>ツトム</t>
    </rPh>
    <rPh sb="5" eb="7">
      <t>ケイケン</t>
    </rPh>
    <rPh sb="8" eb="10">
      <t>サイシン</t>
    </rPh>
    <phoneticPr fontId="2"/>
  </si>
  <si>
    <r>
      <t>(２)上記のうち受験資格に該当する勤務先での職務経歴（</t>
    </r>
    <r>
      <rPr>
        <b/>
        <sz val="20"/>
        <color rgb="FFFF0000"/>
        <rFont val="BIZ UDPゴシック"/>
        <family val="3"/>
        <charset val="128"/>
      </rPr>
      <t>最新のものから順番に</t>
    </r>
    <r>
      <rPr>
        <b/>
        <sz val="20"/>
        <rFont val="BIZ UDPゴシック"/>
        <family val="3"/>
        <charset val="128"/>
      </rPr>
      <t>記入してください）</t>
    </r>
    <rPh sb="3" eb="5">
      <t>ジョウキ</t>
    </rPh>
    <rPh sb="8" eb="10">
      <t>ジュケン</t>
    </rPh>
    <rPh sb="10" eb="12">
      <t>シカク</t>
    </rPh>
    <rPh sb="13" eb="15">
      <t>ガイトウ</t>
    </rPh>
    <rPh sb="17" eb="19">
      <t>キンム</t>
    </rPh>
    <rPh sb="19" eb="20">
      <t>サキ</t>
    </rPh>
    <rPh sb="22" eb="24">
      <t>ショクム</t>
    </rPh>
    <rPh sb="24" eb="26">
      <t>ケイレキ</t>
    </rPh>
    <rPh sb="27" eb="29">
      <t>サイシン</t>
    </rPh>
    <phoneticPr fontId="2"/>
  </si>
  <si>
    <t>令和８年度　第１回我孫子市職員採用試験【公務員経験者枠】　職務経歴書</t>
    <rPh sb="6" eb="7">
      <t>ダイ</t>
    </rPh>
    <rPh sb="8" eb="9">
      <t>カイ</t>
    </rPh>
    <rPh sb="9" eb="12">
      <t>アビコ</t>
    </rPh>
    <rPh sb="15" eb="17">
      <t>サイヨウ</t>
    </rPh>
    <rPh sb="17" eb="19">
      <t>シケン</t>
    </rPh>
    <rPh sb="26" eb="27">
      <t>ワク</t>
    </rPh>
    <phoneticPr fontId="2"/>
  </si>
  <si>
    <t>Ｄ　土木技師【公務員経験者枠】</t>
    <rPh sb="2" eb="4">
      <t>ドボク</t>
    </rPh>
    <rPh sb="4" eb="6">
      <t>ギシ</t>
    </rPh>
    <rPh sb="7" eb="14">
      <t>コウムインケイケンシャワク</t>
    </rPh>
    <phoneticPr fontId="2"/>
  </si>
  <si>
    <t>年齢
（R9.4.1現在）</t>
    <phoneticPr fontId="2"/>
  </si>
  <si>
    <t>Ｄ　土木技師</t>
    <rPh sb="2" eb="4">
      <t>ドボク</t>
    </rPh>
    <rPh sb="4" eb="6">
      <t>ギシ</t>
    </rPh>
    <phoneticPr fontId="2"/>
  </si>
  <si>
    <t>Ｅ　建築技師</t>
    <rPh sb="2" eb="4">
      <t>ケンチク</t>
    </rPh>
    <rPh sb="4" eb="6">
      <t>ギシ</t>
    </rPh>
    <phoneticPr fontId="2"/>
  </si>
  <si>
    <t>Ｆ　電気技師</t>
    <rPh sb="2" eb="4">
      <t>デンキ</t>
    </rPh>
    <rPh sb="4" eb="6">
      <t>ギシ</t>
    </rPh>
    <phoneticPr fontId="2"/>
  </si>
  <si>
    <t>Ｇ　機械技師</t>
    <rPh sb="2" eb="4">
      <t>キカイ</t>
    </rPh>
    <rPh sb="4" eb="6">
      <t>ギシ</t>
    </rPh>
    <phoneticPr fontId="2"/>
  </si>
  <si>
    <t>Ｈ　社会福祉主事</t>
    <rPh sb="2" eb="4">
      <t>シャカイ</t>
    </rPh>
    <rPh sb="4" eb="6">
      <t>フクシ</t>
    </rPh>
    <rPh sb="6" eb="8">
      <t>シュジ</t>
    </rPh>
    <phoneticPr fontId="2"/>
  </si>
  <si>
    <t>Ｉ　社会福祉士</t>
    <rPh sb="2" eb="4">
      <t>シャカイ</t>
    </rPh>
    <rPh sb="4" eb="6">
      <t>フクシ</t>
    </rPh>
    <rPh sb="6" eb="7">
      <t>シ</t>
    </rPh>
    <phoneticPr fontId="2"/>
  </si>
  <si>
    <t>Ｊ　心理士</t>
    <rPh sb="2" eb="5">
      <t>シンリシ</t>
    </rPh>
    <phoneticPr fontId="2"/>
  </si>
  <si>
    <t>Ｋ　保育士</t>
    <rPh sb="2" eb="5">
      <t>ホイクシ</t>
    </rPh>
    <phoneticPr fontId="2"/>
  </si>
  <si>
    <t>◆職務経験年数【年月日換算後】</t>
    <rPh sb="1" eb="5">
      <t>ショクムケイケン</t>
    </rPh>
    <rPh sb="5" eb="7">
      <t>ネンスウ</t>
    </rPh>
    <rPh sb="8" eb="9">
      <t>ネン</t>
    </rPh>
    <rPh sb="9" eb="10">
      <t>ツキ</t>
    </rPh>
    <rPh sb="10" eb="11">
      <t>ヒ</t>
    </rPh>
    <rPh sb="11" eb="13">
      <t>カンザン</t>
    </rPh>
    <rPh sb="13" eb="14">
      <t>ゴ</t>
    </rPh>
    <phoneticPr fontId="2"/>
  </si>
  <si>
    <t>←</t>
    <phoneticPr fontId="2"/>
  </si>
  <si>
    <t>最々終</t>
    <rPh sb="0" eb="1">
      <t>サイ</t>
    </rPh>
    <rPh sb="2" eb="3">
      <t>シュウ</t>
    </rPh>
    <phoneticPr fontId="2"/>
  </si>
  <si>
    <t>和暦</t>
    <rPh sb="0" eb="2">
      <t>ワレキ</t>
    </rPh>
    <phoneticPr fontId="2"/>
  </si>
  <si>
    <t>■休業等の期間・理由等
　　休業等の種類：病気休暇（〇〇のため）
　　休業開始日：平成29年2月1日
　　休業終了日：平成29年2月25日
　　期間：25日</t>
    <rPh sb="8" eb="10">
      <t>リユウ</t>
    </rPh>
    <rPh sb="10" eb="11">
      <t>トウ</t>
    </rPh>
    <rPh sb="21" eb="23">
      <t>ビョウキ</t>
    </rPh>
    <rPh sb="23" eb="25">
      <t>キュウカ</t>
    </rPh>
    <rPh sb="41" eb="43">
      <t>ヘイセイ</t>
    </rPh>
    <rPh sb="45" eb="46">
      <t>ネン</t>
    </rPh>
    <rPh sb="47" eb="48">
      <t>ガツ</t>
    </rPh>
    <rPh sb="49" eb="50">
      <t>ヒ</t>
    </rPh>
    <rPh sb="59" eb="61">
      <t>ヘイセイ</t>
    </rPh>
    <rPh sb="63" eb="64">
      <t>ネン</t>
    </rPh>
    <rPh sb="65" eb="66">
      <t>ガツ</t>
    </rPh>
    <rPh sb="68" eb="69">
      <t>ニチ</t>
    </rPh>
    <phoneticPr fontId="2"/>
  </si>
  <si>
    <t>■休業等の期間・理由等
　　</t>
    <rPh sb="8" eb="10">
      <t>リユウ</t>
    </rPh>
    <rPh sb="10" eb="11">
      <t>トウ</t>
    </rPh>
    <phoneticPr fontId="2"/>
  </si>
  <si>
    <t>期間中の休業等の有無</t>
    <rPh sb="0" eb="3">
      <t>キカンチュウ</t>
    </rPh>
    <rPh sb="4" eb="6">
      <t>キュウギョウ</t>
    </rPh>
    <rPh sb="6" eb="7">
      <t>ナド</t>
    </rPh>
    <rPh sb="8" eb="10">
      <t>ウム</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</si>
</sst>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eneral&quot;年&quot;"/>
    <numFmt numFmtId="177" formatCode="General&quot;月&quot;"/>
    <numFmt numFmtId="178" formatCode="General&quot;日&quot;"/>
    <numFmt numFmtId="179" formatCode="#,##0_ "/>
    <numFmt numFmtId="180" formatCode="[$]ggge&quot;年&quot;m&quot;月&quot;d&quot;日&quot;;@" x16r2:formatCode16="[$-ja-JP-x-gannen]ggge&quot;年&quot;m&quot;月&quot;d&quot;日&quot;;@"/>
    <numFmt numFmtId="181" formatCode="[$-411]ggge&quot;年&quot;m&quot;月&quot;d&quot;日&quot;;@"/>
  </numFmts>
  <fonts count="40">
    <font>
      <sz val="11"/>
      <color theme="1"/>
      <name val="游ゴシック"/>
      <family val="2"/>
      <charset val="128"/>
      <scheme val="minor"/>
    </font>
    <font>
      <sz val="11"/>
      <color theme="1"/>
      <name val="BIZ UDPゴシック"/>
      <family val="3"/>
      <charset val="128"/>
    </font>
    <font>
      <sz val="6"/>
      <name val="游ゴシック"/>
      <family val="2"/>
      <charset val="128"/>
      <scheme val="minor"/>
    </font>
    <font>
      <b/>
      <sz val="20"/>
      <color theme="1"/>
      <name val="BIZ UDPゴシック"/>
      <family val="3"/>
      <charset val="128"/>
    </font>
    <font>
      <b/>
      <sz val="14"/>
      <color theme="1"/>
      <name val="BIZ UDPゴシック"/>
      <family val="3"/>
      <charset val="128"/>
    </font>
    <font>
      <b/>
      <sz val="10"/>
      <color theme="1"/>
      <name val="BIZ UDPゴシック"/>
      <family val="3"/>
      <charset val="128"/>
    </font>
    <font>
      <b/>
      <sz val="9"/>
      <color theme="1"/>
      <name val="BIZ UDPゴシック"/>
      <family val="3"/>
      <charset val="128"/>
    </font>
    <font>
      <b/>
      <sz val="36"/>
      <color theme="1"/>
      <name val="BIZ UDPゴシック"/>
      <family val="3"/>
      <charset val="128"/>
    </font>
    <font>
      <b/>
      <sz val="20"/>
      <name val="BIZ UDPゴシック"/>
      <family val="3"/>
      <charset val="128"/>
    </font>
    <font>
      <b/>
      <sz val="18"/>
      <name val="BIZ UDPゴシック"/>
      <family val="3"/>
      <charset val="128"/>
    </font>
    <font>
      <b/>
      <sz val="18"/>
      <color theme="1"/>
      <name val="BIZ UDPゴシック"/>
      <family val="3"/>
      <charset val="128"/>
    </font>
    <font>
      <b/>
      <sz val="16"/>
      <color theme="1"/>
      <name val="BIZ UDPゴシック"/>
      <family val="3"/>
      <charset val="128"/>
    </font>
    <font>
      <b/>
      <sz val="12"/>
      <color theme="1"/>
      <name val="BIZ UDPゴシック"/>
      <family val="3"/>
      <charset val="128"/>
    </font>
    <font>
      <sz val="14"/>
      <color theme="1"/>
      <name val="BIZ UDPゴシック"/>
      <family val="3"/>
      <charset val="128"/>
    </font>
    <font>
      <b/>
      <sz val="15"/>
      <color theme="1"/>
      <name val="BIZ UDPゴシック"/>
      <family val="3"/>
      <charset val="128"/>
    </font>
    <font>
      <b/>
      <sz val="12"/>
      <name val="BIZ UDPゴシック"/>
      <family val="3"/>
      <charset val="128"/>
    </font>
    <font>
      <b/>
      <sz val="13"/>
      <color theme="1"/>
      <name val="BIZ UDPゴシック"/>
      <family val="3"/>
      <charset val="128"/>
    </font>
    <font>
      <b/>
      <sz val="14"/>
      <name val="BIZ UDPゴシック"/>
      <family val="3"/>
      <charset val="128"/>
    </font>
    <font>
      <b/>
      <sz val="16"/>
      <name val="BIZ UDPゴシック"/>
      <family val="3"/>
      <charset val="128"/>
    </font>
    <font>
      <sz val="11"/>
      <color theme="1"/>
      <name val="BIZ UDゴシック"/>
      <family val="3"/>
      <charset val="128"/>
    </font>
    <font>
      <sz val="11"/>
      <name val="BIZ UDPゴシック"/>
      <family val="3"/>
      <charset val="128"/>
    </font>
    <font>
      <sz val="11"/>
      <name val="ＭＳ Ｐゴシック"/>
      <family val="3"/>
      <charset val="128"/>
    </font>
    <font>
      <sz val="14"/>
      <name val="BIZ UDPゴシック"/>
      <family val="3"/>
      <charset val="128"/>
    </font>
    <font>
      <b/>
      <sz val="18"/>
      <color theme="0"/>
      <name val="BIZ UDPゴシック"/>
      <family val="3"/>
      <charset val="128"/>
    </font>
    <font>
      <sz val="11"/>
      <color theme="1"/>
      <name val="ＭＳ Ｐ明朝"/>
      <family val="2"/>
      <charset val="128"/>
    </font>
    <font>
      <b/>
      <sz val="20"/>
      <name val="メイリオ"/>
      <family val="3"/>
      <charset val="128"/>
    </font>
    <font>
      <sz val="11"/>
      <name val="游ゴシック"/>
      <family val="2"/>
      <charset val="128"/>
      <scheme val="minor"/>
    </font>
    <font>
      <sz val="11"/>
      <name val="游ゴシック"/>
      <family val="3"/>
      <charset val="128"/>
      <scheme val="minor"/>
    </font>
    <font>
      <b/>
      <sz val="15"/>
      <name val="BIZ UDPゴシック"/>
      <family val="3"/>
      <charset val="128"/>
    </font>
    <font>
      <sz val="18"/>
      <color theme="1"/>
      <name val="BIZ UDPゴシック"/>
      <family val="3"/>
      <charset val="128"/>
    </font>
    <font>
      <sz val="12"/>
      <color theme="1"/>
      <name val="BIZ UDPゴシック"/>
      <family val="3"/>
      <charset val="128"/>
    </font>
    <font>
      <sz val="18"/>
      <name val="UD デジタル 教科書体 NK-B"/>
      <family val="1"/>
      <charset val="128"/>
    </font>
    <font>
      <b/>
      <sz val="11"/>
      <color theme="1"/>
      <name val="UD デジタル 教科書体 NK-B"/>
      <family val="1"/>
      <charset val="128"/>
    </font>
    <font>
      <sz val="6"/>
      <name val="ＭＳ Ｐ明朝"/>
      <family val="2"/>
      <charset val="128"/>
    </font>
    <font>
      <b/>
      <sz val="16"/>
      <color theme="0"/>
      <name val="UD デジタル 教科書体 NK-B"/>
      <family val="1"/>
      <charset val="128"/>
    </font>
    <font>
      <sz val="16"/>
      <color theme="1"/>
      <name val="游ゴシック"/>
      <family val="3"/>
      <charset val="128"/>
      <scheme val="minor"/>
    </font>
    <font>
      <b/>
      <sz val="20"/>
      <color rgb="FFFF0000"/>
      <name val="BIZ UDPゴシック"/>
      <family val="3"/>
      <charset val="128"/>
    </font>
    <font>
      <b/>
      <sz val="9"/>
      <name val="BIZ UDPゴシック"/>
      <family val="3"/>
      <charset val="128"/>
    </font>
    <font>
      <b/>
      <sz val="11"/>
      <color theme="1"/>
      <name val="BIZ UDPゴシック"/>
      <family val="3"/>
      <charset val="128"/>
    </font>
    <font>
      <b/>
      <sz val="18"/>
      <color theme="1"/>
      <name val="游ゴシック"/>
      <family val="3"/>
      <charset val="128"/>
      <scheme val="minor"/>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8" tint="0.39994506668294322"/>
        <bgColor indexed="64"/>
      </patternFill>
    </fill>
    <fill>
      <patternFill patternType="solid">
        <fgColor theme="8" tint="0.39997558519241921"/>
        <bgColor indexed="64"/>
      </patternFill>
    </fill>
    <fill>
      <patternFill patternType="solid">
        <fgColor theme="6" tint="0.79998168889431442"/>
        <bgColor indexed="64"/>
      </patternFill>
    </fill>
    <fill>
      <patternFill patternType="solid">
        <fgColor theme="4" tint="0.39997558519241921"/>
        <bgColor indexed="64"/>
      </patternFill>
    </fill>
    <fill>
      <patternFill patternType="solid">
        <fgColor rgb="FFA50021"/>
        <bgColor indexed="64"/>
      </patternFill>
    </fill>
    <fill>
      <patternFill patternType="solid">
        <fgColor rgb="FFFF0000"/>
        <bgColor indexed="64"/>
      </patternFill>
    </fill>
    <fill>
      <patternFill patternType="solid">
        <fgColor theme="9" tint="0.79998168889431442"/>
        <bgColor indexed="64"/>
      </patternFill>
    </fill>
    <fill>
      <patternFill patternType="solid">
        <fgColor theme="0" tint="-0.249977111117893"/>
        <bgColor indexed="64"/>
      </patternFill>
    </fill>
  </fills>
  <borders count="9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bottom style="hair">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double">
        <color indexed="64"/>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bottom style="double">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double">
        <color indexed="64"/>
      </top>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3">
    <xf numFmtId="0" fontId="0" fillId="0" borderId="0">
      <alignment vertical="center"/>
    </xf>
    <xf numFmtId="0" fontId="21" fillId="0" borderId="0">
      <alignment vertical="center"/>
    </xf>
    <xf numFmtId="0" fontId="24" fillId="0" borderId="0">
      <alignment vertical="center"/>
    </xf>
  </cellStyleXfs>
  <cellXfs count="323">
    <xf numFmtId="0" fontId="0" fillId="0" borderId="0" xfId="0">
      <alignment vertical="center"/>
    </xf>
    <xf numFmtId="0" fontId="0" fillId="3" borderId="0" xfId="0" applyFill="1">
      <alignment vertical="center"/>
    </xf>
    <xf numFmtId="0" fontId="1" fillId="3" borderId="0" xfId="0" applyFont="1" applyFill="1" applyAlignment="1">
      <alignment horizontal="center" vertical="center" wrapText="1"/>
    </xf>
    <xf numFmtId="0" fontId="7" fillId="3" borderId="0" xfId="0" applyFont="1" applyFill="1" applyAlignment="1">
      <alignment vertical="center" wrapText="1"/>
    </xf>
    <xf numFmtId="0" fontId="7" fillId="3" borderId="9" xfId="0" applyFont="1" applyFill="1" applyBorder="1" applyAlignment="1">
      <alignment vertical="center" wrapText="1"/>
    </xf>
    <xf numFmtId="0" fontId="19" fillId="3" borderId="0" xfId="0" applyFont="1" applyFill="1" applyAlignment="1">
      <alignment horizontal="center" vertical="center" wrapText="1"/>
    </xf>
    <xf numFmtId="0" fontId="20" fillId="3" borderId="0" xfId="0" applyFont="1" applyFill="1" applyAlignment="1">
      <alignment horizontal="center" vertical="center" wrapText="1"/>
    </xf>
    <xf numFmtId="0" fontId="4" fillId="3" borderId="0" xfId="0" applyFont="1" applyFill="1" applyAlignment="1">
      <alignment vertical="center" wrapText="1"/>
    </xf>
    <xf numFmtId="14" fontId="15" fillId="3" borderId="0" xfId="0" applyNumberFormat="1" applyFont="1" applyFill="1" applyAlignment="1">
      <alignment horizontal="center" vertical="center" wrapText="1"/>
    </xf>
    <xf numFmtId="0" fontId="18" fillId="3" borderId="0" xfId="0" applyFont="1" applyFill="1" applyAlignment="1">
      <alignment vertical="center" shrinkToFit="1"/>
    </xf>
    <xf numFmtId="0" fontId="22" fillId="3" borderId="0" xfId="1" applyFont="1" applyFill="1" applyAlignment="1">
      <alignment vertical="top" wrapText="1"/>
    </xf>
    <xf numFmtId="0" fontId="13" fillId="3" borderId="0" xfId="0" applyFont="1" applyFill="1" applyAlignment="1">
      <alignment horizontal="center" vertical="center" wrapText="1"/>
    </xf>
    <xf numFmtId="0" fontId="11" fillId="3" borderId="0" xfId="0" applyFont="1" applyFill="1" applyAlignment="1">
      <alignment horizontal="center" vertical="center" wrapText="1"/>
    </xf>
    <xf numFmtId="0" fontId="4" fillId="3" borderId="0" xfId="0" applyFont="1" applyFill="1" applyAlignment="1">
      <alignment horizontal="left" vertical="center" wrapText="1"/>
    </xf>
    <xf numFmtId="178" fontId="16" fillId="3" borderId="0" xfId="0" applyNumberFormat="1" applyFont="1" applyFill="1" applyAlignment="1">
      <alignment horizontal="center" vertical="center" shrinkToFit="1"/>
    </xf>
    <xf numFmtId="177" fontId="16" fillId="3" borderId="0" xfId="0" applyNumberFormat="1" applyFont="1" applyFill="1" applyAlignment="1">
      <alignment horizontal="center" vertical="center" shrinkToFit="1"/>
    </xf>
    <xf numFmtId="176" fontId="16" fillId="3" borderId="0" xfId="0" applyNumberFormat="1" applyFont="1" applyFill="1" applyAlignment="1">
      <alignment horizontal="center" vertical="center" shrinkToFit="1"/>
    </xf>
    <xf numFmtId="0" fontId="17" fillId="3" borderId="0" xfId="0" applyFont="1" applyFill="1" applyAlignment="1">
      <alignment horizontal="center" vertical="center" wrapText="1"/>
    </xf>
    <xf numFmtId="0" fontId="8" fillId="3" borderId="0" xfId="0" applyFont="1" applyFill="1" applyAlignment="1">
      <alignment horizontal="left" vertical="center" wrapText="1"/>
    </xf>
    <xf numFmtId="0" fontId="26" fillId="3" borderId="0" xfId="0" applyFont="1" applyFill="1">
      <alignment vertical="center"/>
    </xf>
    <xf numFmtId="0" fontId="27" fillId="3" borderId="0" xfId="0" applyFont="1" applyFill="1">
      <alignment vertical="center"/>
    </xf>
    <xf numFmtId="0" fontId="4" fillId="4" borderId="15" xfId="0" applyFont="1" applyFill="1" applyBorder="1" applyAlignment="1">
      <alignment horizontal="center" vertical="center" wrapText="1"/>
    </xf>
    <xf numFmtId="0" fontId="10" fillId="3" borderId="0" xfId="0" applyFont="1" applyFill="1" applyAlignment="1">
      <alignment vertical="center" wrapText="1"/>
    </xf>
    <xf numFmtId="0" fontId="17" fillId="3" borderId="0" xfId="0" applyFont="1" applyFill="1" applyAlignment="1">
      <alignment vertical="center" shrinkToFit="1"/>
    </xf>
    <xf numFmtId="176" fontId="12" fillId="3" borderId="0" xfId="0" applyNumberFormat="1" applyFont="1" applyFill="1" applyAlignment="1">
      <alignment vertical="center" shrinkToFit="1"/>
    </xf>
    <xf numFmtId="177" fontId="12" fillId="3" borderId="0" xfId="0" applyNumberFormat="1" applyFont="1" applyFill="1" applyAlignment="1">
      <alignment vertical="center" shrinkToFit="1"/>
    </xf>
    <xf numFmtId="178" fontId="12" fillId="3" borderId="0" xfId="0" applyNumberFormat="1" applyFont="1" applyFill="1" applyAlignment="1">
      <alignment vertical="center" shrinkToFit="1"/>
    </xf>
    <xf numFmtId="0" fontId="11" fillId="2" borderId="0" xfId="0" applyFont="1" applyFill="1" applyAlignment="1">
      <alignment horizontal="left" vertical="center" wrapText="1"/>
    </xf>
    <xf numFmtId="0" fontId="28" fillId="3" borderId="0" xfId="0" applyFont="1" applyFill="1" applyAlignment="1">
      <alignment horizontal="center" vertical="center" wrapText="1"/>
    </xf>
    <xf numFmtId="0" fontId="1" fillId="0" borderId="0" xfId="0" applyFont="1" applyAlignment="1">
      <alignment horizontal="center" vertical="center" wrapText="1"/>
    </xf>
    <xf numFmtId="0" fontId="29" fillId="0" borderId="0" xfId="0" applyFont="1" applyAlignment="1">
      <alignment horizontal="center" vertical="center" wrapText="1"/>
    </xf>
    <xf numFmtId="0" fontId="30" fillId="0" borderId="0" xfId="0" applyFont="1" applyAlignment="1">
      <alignment wrapText="1"/>
    </xf>
    <xf numFmtId="176" fontId="4" fillId="3" borderId="0" xfId="0" applyNumberFormat="1" applyFont="1" applyFill="1" applyAlignment="1">
      <alignment vertical="center" shrinkToFit="1"/>
    </xf>
    <xf numFmtId="177" fontId="4" fillId="3" borderId="0" xfId="0" applyNumberFormat="1" applyFont="1" applyFill="1" applyAlignment="1">
      <alignment vertical="center" shrinkToFit="1"/>
    </xf>
    <xf numFmtId="178" fontId="4" fillId="3" borderId="0" xfId="0" applyNumberFormat="1" applyFont="1" applyFill="1" applyAlignment="1">
      <alignment vertical="center" shrinkToFit="1"/>
    </xf>
    <xf numFmtId="0" fontId="23" fillId="3" borderId="0" xfId="0" applyFont="1" applyFill="1" applyAlignment="1">
      <alignment vertical="center" wrapText="1"/>
    </xf>
    <xf numFmtId="14" fontId="12" fillId="3" borderId="0" xfId="0" applyNumberFormat="1" applyFont="1" applyFill="1" applyAlignment="1">
      <alignment vertical="center" wrapText="1"/>
    </xf>
    <xf numFmtId="1" fontId="31" fillId="0" borderId="0" xfId="2" applyNumberFormat="1" applyFont="1" applyAlignment="1">
      <alignment horizontal="center" vertical="center"/>
    </xf>
    <xf numFmtId="0" fontId="32" fillId="8" borderId="15" xfId="2" applyFont="1" applyFill="1" applyBorder="1" applyAlignment="1">
      <alignment horizontal="center" vertical="center" wrapText="1"/>
    </xf>
    <xf numFmtId="0" fontId="32" fillId="8" borderId="0" xfId="2" applyFont="1" applyFill="1" applyAlignment="1">
      <alignment horizontal="center" vertical="center" wrapText="1"/>
    </xf>
    <xf numFmtId="0" fontId="1" fillId="9" borderId="15" xfId="0" applyFont="1" applyFill="1" applyBorder="1" applyAlignment="1">
      <alignment horizontal="center" vertical="center" wrapText="1"/>
    </xf>
    <xf numFmtId="0" fontId="30" fillId="7" borderId="0" xfId="0" applyFont="1" applyFill="1" applyAlignment="1">
      <alignment vertical="center" wrapText="1"/>
    </xf>
    <xf numFmtId="0" fontId="1" fillId="7" borderId="0" xfId="0" applyFont="1" applyFill="1" applyAlignment="1">
      <alignment horizontal="center" vertical="center" wrapText="1"/>
    </xf>
    <xf numFmtId="0" fontId="1" fillId="7" borderId="15" xfId="0" applyFont="1" applyFill="1" applyBorder="1" applyAlignment="1">
      <alignment horizontal="center" vertical="center" wrapText="1"/>
    </xf>
    <xf numFmtId="0" fontId="1" fillId="10" borderId="0" xfId="0" applyFont="1" applyFill="1" applyAlignment="1">
      <alignment horizontal="center" vertical="center" wrapText="1"/>
    </xf>
    <xf numFmtId="0" fontId="1" fillId="10" borderId="15" xfId="0" applyFont="1" applyFill="1" applyBorder="1" applyAlignment="1">
      <alignment horizontal="center" vertical="center" wrapText="1"/>
    </xf>
    <xf numFmtId="0" fontId="1" fillId="6" borderId="0" xfId="0" applyFont="1" applyFill="1" applyAlignment="1">
      <alignment horizontal="center" vertical="center" wrapText="1"/>
    </xf>
    <xf numFmtId="0" fontId="1" fillId="6" borderId="15" xfId="0" applyFont="1" applyFill="1" applyBorder="1" applyAlignment="1">
      <alignment horizontal="center" vertical="center" wrapText="1"/>
    </xf>
    <xf numFmtId="0" fontId="1" fillId="5" borderId="0" xfId="0" applyFont="1" applyFill="1" applyAlignment="1">
      <alignment horizontal="center" vertical="center" wrapText="1"/>
    </xf>
    <xf numFmtId="0" fontId="1" fillId="5" borderId="15" xfId="0" applyFont="1" applyFill="1" applyBorder="1" applyAlignment="1">
      <alignment horizontal="center" vertical="center" wrapText="1"/>
    </xf>
    <xf numFmtId="0" fontId="30" fillId="7" borderId="15"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1" fillId="0" borderId="15" xfId="0" applyFont="1" applyBorder="1">
      <alignment vertical="center"/>
    </xf>
    <xf numFmtId="0" fontId="13" fillId="0" borderId="0" xfId="0" applyFont="1">
      <alignment vertical="center"/>
    </xf>
    <xf numFmtId="0" fontId="10" fillId="11" borderId="0" xfId="0" applyFont="1" applyFill="1" applyAlignment="1">
      <alignment horizontal="left" vertical="center"/>
    </xf>
    <xf numFmtId="0" fontId="1" fillId="11" borderId="0" xfId="0" applyFont="1" applyFill="1" applyAlignment="1">
      <alignment horizontal="center" vertical="center" wrapText="1"/>
    </xf>
    <xf numFmtId="0" fontId="34" fillId="12" borderId="59" xfId="2" applyFont="1" applyFill="1" applyBorder="1" applyAlignment="1">
      <alignment horizontal="center" vertical="center" wrapText="1"/>
    </xf>
    <xf numFmtId="0" fontId="34" fillId="12" borderId="60" xfId="2" applyFont="1" applyFill="1" applyBorder="1" applyAlignment="1">
      <alignment horizontal="center" vertical="center" wrapText="1"/>
    </xf>
    <xf numFmtId="0" fontId="34" fillId="12" borderId="61" xfId="2" applyFont="1" applyFill="1" applyBorder="1" applyAlignment="1">
      <alignment horizontal="center" vertical="center" wrapText="1"/>
    </xf>
    <xf numFmtId="176" fontId="31" fillId="0" borderId="62" xfId="2" applyNumberFormat="1" applyFont="1" applyBorder="1">
      <alignment vertical="center"/>
    </xf>
    <xf numFmtId="177" fontId="31" fillId="0" borderId="63" xfId="2" applyNumberFormat="1" applyFont="1" applyBorder="1">
      <alignment vertical="center"/>
    </xf>
    <xf numFmtId="178" fontId="31" fillId="0" borderId="64" xfId="2" applyNumberFormat="1" applyFont="1" applyBorder="1">
      <alignment vertical="center"/>
    </xf>
    <xf numFmtId="0" fontId="23" fillId="3" borderId="28" xfId="0" applyFont="1" applyFill="1" applyBorder="1" applyAlignment="1">
      <alignment vertical="center" wrapText="1"/>
    </xf>
    <xf numFmtId="176" fontId="4" fillId="3" borderId="28" xfId="0" applyNumberFormat="1" applyFont="1" applyFill="1" applyBorder="1" applyAlignment="1">
      <alignment vertical="center" shrinkToFit="1"/>
    </xf>
    <xf numFmtId="177" fontId="4" fillId="3" borderId="28" xfId="0" applyNumberFormat="1" applyFont="1" applyFill="1" applyBorder="1" applyAlignment="1">
      <alignment vertical="center" shrinkToFit="1"/>
    </xf>
    <xf numFmtId="178" fontId="4" fillId="3" borderId="28" xfId="0" applyNumberFormat="1" applyFont="1" applyFill="1" applyBorder="1" applyAlignment="1">
      <alignment vertical="center" shrinkToFit="1"/>
    </xf>
    <xf numFmtId="0" fontId="4" fillId="3" borderId="20" xfId="0" applyFont="1" applyFill="1" applyBorder="1" applyAlignment="1">
      <alignment horizontal="center" vertical="center" wrapText="1"/>
    </xf>
    <xf numFmtId="0" fontId="9" fillId="3" borderId="50" xfId="0" applyFont="1" applyFill="1" applyBorder="1" applyAlignment="1">
      <alignment horizontal="center" vertical="center" wrapText="1"/>
    </xf>
    <xf numFmtId="0" fontId="11" fillId="5" borderId="15"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 fillId="4" borderId="15" xfId="0" applyFont="1" applyFill="1" applyBorder="1" applyAlignment="1">
      <alignment horizontal="center" vertical="center" wrapText="1"/>
    </xf>
    <xf numFmtId="0" fontId="0" fillId="0" borderId="14" xfId="0" applyBorder="1">
      <alignment vertical="center"/>
    </xf>
    <xf numFmtId="0" fontId="30" fillId="7" borderId="2" xfId="0" applyFont="1" applyFill="1" applyBorder="1" applyAlignment="1">
      <alignment horizontal="center" vertical="center" wrapText="1"/>
    </xf>
    <xf numFmtId="0" fontId="8" fillId="3" borderId="0" xfId="0" applyFont="1" applyFill="1" applyAlignment="1">
      <alignment vertical="center" wrapText="1"/>
    </xf>
    <xf numFmtId="179" fontId="25" fillId="3" borderId="0" xfId="2" applyNumberFormat="1" applyFont="1" applyFill="1">
      <alignment vertical="center"/>
    </xf>
    <xf numFmtId="0" fontId="1" fillId="5" borderId="2" xfId="0" applyFont="1" applyFill="1" applyBorder="1" applyAlignment="1">
      <alignment horizontal="center" vertical="center" wrapText="1"/>
    </xf>
    <xf numFmtId="0" fontId="11" fillId="3" borderId="0" xfId="0" applyFont="1" applyFill="1">
      <alignment vertical="center"/>
    </xf>
    <xf numFmtId="0" fontId="3" fillId="3" borderId="0" xfId="0" applyFont="1" applyFill="1" applyAlignment="1">
      <alignment horizontal="center" vertical="center" wrapText="1"/>
    </xf>
    <xf numFmtId="0" fontId="31" fillId="0" borderId="0" xfId="2" applyFont="1" applyAlignment="1">
      <alignment horizontal="center" vertical="center"/>
    </xf>
    <xf numFmtId="0" fontId="6" fillId="3" borderId="0" xfId="0" applyFont="1" applyFill="1" applyAlignment="1">
      <alignment horizontal="left" vertical="center" wrapText="1"/>
    </xf>
    <xf numFmtId="0" fontId="4" fillId="0" borderId="0" xfId="0" applyFont="1" applyAlignment="1">
      <alignment horizontal="center" vertical="center" wrapText="1"/>
    </xf>
    <xf numFmtId="0" fontId="10" fillId="5" borderId="2" xfId="0" applyFont="1" applyFill="1" applyBorder="1" applyAlignment="1">
      <alignment horizontal="center" vertical="center" shrinkToFit="1"/>
    </xf>
    <xf numFmtId="14" fontId="15" fillId="3" borderId="77" xfId="0" applyNumberFormat="1" applyFont="1" applyFill="1" applyBorder="1" applyAlignment="1">
      <alignment horizontal="center" vertical="center" wrapText="1"/>
    </xf>
    <xf numFmtId="0" fontId="4" fillId="3" borderId="10" xfId="0" applyFont="1" applyFill="1" applyBorder="1" applyAlignment="1">
      <alignment vertical="center" wrapText="1"/>
    </xf>
    <xf numFmtId="0" fontId="4" fillId="3" borderId="75" xfId="0" applyFont="1" applyFill="1" applyBorder="1" applyAlignment="1">
      <alignment vertical="center" wrapText="1"/>
    </xf>
    <xf numFmtId="0" fontId="4" fillId="3" borderId="31" xfId="0" applyFont="1" applyFill="1" applyBorder="1" applyAlignment="1">
      <alignment vertical="center" wrapText="1"/>
    </xf>
    <xf numFmtId="0" fontId="4" fillId="3" borderId="32" xfId="0" applyFont="1" applyFill="1" applyBorder="1" applyAlignment="1">
      <alignment vertical="center" wrapText="1"/>
    </xf>
    <xf numFmtId="0" fontId="4" fillId="3" borderId="11" xfId="0" applyFont="1" applyFill="1" applyBorder="1" applyAlignment="1">
      <alignment vertical="center" wrapText="1"/>
    </xf>
    <xf numFmtId="0" fontId="35" fillId="0" borderId="0" xfId="0" applyFont="1">
      <alignment vertical="center"/>
    </xf>
    <xf numFmtId="0" fontId="4" fillId="3" borderId="15" xfId="0" applyFont="1" applyFill="1" applyBorder="1" applyAlignment="1">
      <alignment horizontal="center" vertical="center" wrapText="1"/>
    </xf>
    <xf numFmtId="0" fontId="9" fillId="0" borderId="0" xfId="0" applyFont="1" applyAlignment="1">
      <alignment vertical="center" wrapText="1"/>
    </xf>
    <xf numFmtId="0" fontId="1" fillId="9" borderId="0" xfId="0" applyFont="1" applyFill="1" applyAlignment="1">
      <alignment horizontal="center" vertical="center" wrapText="1"/>
    </xf>
    <xf numFmtId="0" fontId="17" fillId="3" borderId="0" xfId="0" applyFont="1" applyFill="1" applyAlignment="1">
      <alignment horizontal="left" vertical="top" wrapText="1"/>
    </xf>
    <xf numFmtId="176" fontId="4" fillId="15" borderId="65" xfId="0" applyNumberFormat="1" applyFont="1" applyFill="1" applyBorder="1" applyAlignment="1">
      <alignment vertical="center" shrinkToFit="1"/>
    </xf>
    <xf numFmtId="177" fontId="4" fillId="15" borderId="66" xfId="0" applyNumberFormat="1" applyFont="1" applyFill="1" applyBorder="1" applyAlignment="1">
      <alignment vertical="center" shrinkToFit="1"/>
    </xf>
    <xf numFmtId="178" fontId="4" fillId="15" borderId="67" xfId="0" applyNumberFormat="1" applyFont="1" applyFill="1" applyBorder="1" applyAlignment="1">
      <alignment vertical="center" shrinkToFit="1"/>
    </xf>
    <xf numFmtId="180" fontId="37" fillId="3" borderId="36" xfId="0" applyNumberFormat="1" applyFont="1" applyFill="1" applyBorder="1" applyAlignment="1">
      <alignment horizontal="center" vertical="center" wrapText="1"/>
    </xf>
    <xf numFmtId="180" fontId="37" fillId="3" borderId="34" xfId="0" applyNumberFormat="1" applyFont="1" applyFill="1" applyBorder="1" applyAlignment="1">
      <alignment horizontal="center" vertical="center" wrapText="1"/>
    </xf>
    <xf numFmtId="180" fontId="37" fillId="3" borderId="43" xfId="0" applyNumberFormat="1" applyFont="1" applyFill="1" applyBorder="1" applyAlignment="1">
      <alignment horizontal="center" vertical="center" wrapText="1"/>
    </xf>
    <xf numFmtId="181" fontId="37" fillId="3" borderId="43" xfId="0" applyNumberFormat="1" applyFont="1" applyFill="1" applyBorder="1" applyAlignment="1">
      <alignment horizontal="center" vertical="center" wrapText="1"/>
    </xf>
    <xf numFmtId="181" fontId="37" fillId="3" borderId="36" xfId="0" applyNumberFormat="1" applyFont="1" applyFill="1" applyBorder="1" applyAlignment="1">
      <alignment horizontal="center" vertical="center" wrapText="1"/>
    </xf>
    <xf numFmtId="181" fontId="37" fillId="3" borderId="76" xfId="0" applyNumberFormat="1" applyFont="1" applyFill="1" applyBorder="1" applyAlignment="1">
      <alignment horizontal="center" vertical="center" wrapText="1"/>
    </xf>
    <xf numFmtId="180" fontId="37" fillId="3" borderId="79" xfId="0" applyNumberFormat="1" applyFont="1" applyFill="1" applyBorder="1" applyAlignment="1">
      <alignment horizontal="center" vertical="center" wrapText="1"/>
    </xf>
    <xf numFmtId="180" fontId="0" fillId="0" borderId="0" xfId="0" applyNumberFormat="1">
      <alignment vertical="center"/>
    </xf>
    <xf numFmtId="0" fontId="34" fillId="12" borderId="84" xfId="2" applyFont="1" applyFill="1" applyBorder="1" applyAlignment="1">
      <alignment horizontal="center" vertical="center" wrapText="1"/>
    </xf>
    <xf numFmtId="0" fontId="34" fillId="12" borderId="85" xfId="2" applyFont="1" applyFill="1" applyBorder="1" applyAlignment="1">
      <alignment horizontal="center" vertical="center" wrapText="1"/>
    </xf>
    <xf numFmtId="0" fontId="34" fillId="12" borderId="86" xfId="2" applyFont="1" applyFill="1" applyBorder="1" applyAlignment="1">
      <alignment horizontal="center" vertical="center" wrapText="1"/>
    </xf>
    <xf numFmtId="176" fontId="39" fillId="0" borderId="87" xfId="0" applyNumberFormat="1" applyFont="1" applyBorder="1">
      <alignment vertical="center"/>
    </xf>
    <xf numFmtId="178" fontId="39" fillId="0" borderId="88" xfId="0" applyNumberFormat="1" applyFont="1" applyBorder="1">
      <alignment vertical="center"/>
    </xf>
    <xf numFmtId="0" fontId="39" fillId="0" borderId="89" xfId="0" applyFont="1" applyBorder="1">
      <alignment vertical="center"/>
    </xf>
    <xf numFmtId="177" fontId="39" fillId="0" borderId="15" xfId="0" applyNumberFormat="1" applyFont="1" applyBorder="1">
      <alignment vertical="center"/>
    </xf>
    <xf numFmtId="178" fontId="39" fillId="0" borderId="90" xfId="0" applyNumberFormat="1" applyFont="1" applyBorder="1">
      <alignment vertical="center"/>
    </xf>
    <xf numFmtId="177" fontId="39" fillId="0" borderId="63" xfId="0" applyNumberFormat="1" applyFont="1" applyBorder="1">
      <alignment vertical="center"/>
    </xf>
    <xf numFmtId="0" fontId="39" fillId="0" borderId="0" xfId="0" applyFont="1" applyAlignment="1">
      <alignment horizontal="center" vertical="center"/>
    </xf>
    <xf numFmtId="178" fontId="17" fillId="0" borderId="44" xfId="0" applyNumberFormat="1" applyFont="1" applyBorder="1" applyAlignment="1">
      <alignment horizontal="center" vertical="center" shrinkToFit="1"/>
    </xf>
    <xf numFmtId="178" fontId="17" fillId="0" borderId="45" xfId="0" applyNumberFormat="1" applyFont="1" applyBorder="1" applyAlignment="1">
      <alignment horizontal="center" vertical="center" shrinkToFit="1"/>
    </xf>
    <xf numFmtId="0" fontId="10" fillId="3" borderId="78"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0" fillId="3" borderId="29" xfId="0" applyFont="1" applyFill="1" applyBorder="1" applyAlignment="1">
      <alignment horizontal="center" vertical="center" wrapText="1"/>
    </xf>
    <xf numFmtId="0" fontId="10" fillId="3" borderId="75"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10" fillId="3" borderId="32" xfId="0" applyFont="1" applyFill="1" applyBorder="1" applyAlignment="1">
      <alignment horizontal="center" vertical="center" wrapText="1"/>
    </xf>
    <xf numFmtId="176" fontId="17" fillId="15" borderId="37" xfId="0" applyNumberFormat="1" applyFont="1" applyFill="1" applyBorder="1" applyAlignment="1">
      <alignment horizontal="center" vertical="center" shrinkToFit="1"/>
    </xf>
    <xf numFmtId="176" fontId="17" fillId="15" borderId="40" xfId="0" applyNumberFormat="1" applyFont="1" applyFill="1" applyBorder="1" applyAlignment="1">
      <alignment horizontal="center" vertical="center" shrinkToFit="1"/>
    </xf>
    <xf numFmtId="177" fontId="17" fillId="15" borderId="71" xfId="0" applyNumberFormat="1" applyFont="1" applyFill="1" applyBorder="1" applyAlignment="1">
      <alignment horizontal="center" vertical="center" shrinkToFit="1"/>
    </xf>
    <xf numFmtId="177" fontId="17" fillId="15" borderId="72" xfId="0" applyNumberFormat="1" applyFont="1" applyFill="1" applyBorder="1" applyAlignment="1">
      <alignment horizontal="center" vertical="center" shrinkToFit="1"/>
    </xf>
    <xf numFmtId="178" fontId="17" fillId="15" borderId="37" xfId="0" applyNumberFormat="1" applyFont="1" applyFill="1" applyBorder="1" applyAlignment="1">
      <alignment horizontal="center" vertical="center" shrinkToFit="1"/>
    </xf>
    <xf numFmtId="178" fontId="17" fillId="15" borderId="40" xfId="0" applyNumberFormat="1" applyFont="1" applyFill="1" applyBorder="1" applyAlignment="1">
      <alignment horizontal="center" vertical="center" shrinkToFit="1"/>
    </xf>
    <xf numFmtId="176" fontId="17" fillId="0" borderId="57" xfId="0" applyNumberFormat="1" applyFont="1" applyBorder="1" applyAlignment="1">
      <alignment horizontal="center" vertical="center" shrinkToFit="1"/>
    </xf>
    <xf numFmtId="176" fontId="17" fillId="0" borderId="58" xfId="0" applyNumberFormat="1" applyFont="1" applyBorder="1" applyAlignment="1">
      <alignment horizontal="center" vertical="center" shrinkToFit="1"/>
    </xf>
    <xf numFmtId="177" fontId="17" fillId="0" borderId="25" xfId="0" applyNumberFormat="1" applyFont="1" applyBorder="1" applyAlignment="1">
      <alignment horizontal="center" vertical="center" shrinkToFit="1"/>
    </xf>
    <xf numFmtId="177" fontId="17" fillId="0" borderId="26" xfId="0" applyNumberFormat="1" applyFont="1" applyBorder="1" applyAlignment="1">
      <alignment horizontal="center" vertical="center" shrinkToFit="1"/>
    </xf>
    <xf numFmtId="178" fontId="4" fillId="3" borderId="15" xfId="0" applyNumberFormat="1" applyFont="1" applyFill="1" applyBorder="1" applyAlignment="1">
      <alignment horizontal="center" vertical="center" shrinkToFit="1"/>
    </xf>
    <xf numFmtId="178" fontId="4" fillId="3" borderId="40" xfId="0" applyNumberFormat="1" applyFont="1" applyFill="1" applyBorder="1" applyAlignment="1">
      <alignment horizontal="center" vertical="center" shrinkToFit="1"/>
    </xf>
    <xf numFmtId="179" fontId="25" fillId="0" borderId="0" xfId="2" applyNumberFormat="1" applyFont="1" applyAlignment="1">
      <alignment horizontal="center" vertical="center"/>
    </xf>
    <xf numFmtId="0" fontId="31" fillId="0" borderId="15" xfId="2" applyFont="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14" fillId="3" borderId="1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5" xfId="0" applyFont="1" applyFill="1" applyBorder="1" applyAlignment="1">
      <alignment horizontal="center" vertical="center" wrapText="1"/>
    </xf>
    <xf numFmtId="176" fontId="4" fillId="15" borderId="4" xfId="0" applyNumberFormat="1" applyFont="1" applyFill="1" applyBorder="1" applyAlignment="1">
      <alignment horizontal="center" vertical="center" shrinkToFit="1"/>
    </xf>
    <xf numFmtId="176" fontId="4" fillId="15" borderId="12" xfId="0" applyNumberFormat="1" applyFont="1" applyFill="1" applyBorder="1" applyAlignment="1">
      <alignment horizontal="center" vertical="center" shrinkToFit="1"/>
    </xf>
    <xf numFmtId="177" fontId="4" fillId="15" borderId="48" xfId="0" applyNumberFormat="1" applyFont="1" applyFill="1" applyBorder="1" applyAlignment="1">
      <alignment horizontal="center" vertical="center" shrinkToFit="1"/>
    </xf>
    <xf numFmtId="177" fontId="4" fillId="15" borderId="49" xfId="0" applyNumberFormat="1" applyFont="1" applyFill="1" applyBorder="1" applyAlignment="1">
      <alignment horizontal="center" vertical="center" shrinkToFit="1"/>
    </xf>
    <xf numFmtId="178" fontId="4" fillId="15" borderId="46" xfId="0" applyNumberFormat="1" applyFont="1" applyFill="1" applyBorder="1" applyAlignment="1">
      <alignment horizontal="center" vertical="center" shrinkToFit="1"/>
    </xf>
    <xf numFmtId="178" fontId="4" fillId="15" borderId="47" xfId="0" applyNumberFormat="1" applyFont="1" applyFill="1" applyBorder="1" applyAlignment="1">
      <alignment horizontal="center" vertical="center" shrinkToFit="1"/>
    </xf>
    <xf numFmtId="0" fontId="30" fillId="7" borderId="0" xfId="0" applyFont="1" applyFill="1" applyAlignment="1">
      <alignment horizontal="center" vertical="center" wrapText="1"/>
    </xf>
    <xf numFmtId="0" fontId="16" fillId="3" borderId="4" xfId="0" applyFont="1" applyFill="1" applyBorder="1" applyAlignment="1">
      <alignment horizontal="left" vertical="center" wrapText="1"/>
    </xf>
    <xf numFmtId="0" fontId="16" fillId="3" borderId="12" xfId="0" applyFont="1" applyFill="1" applyBorder="1" applyAlignment="1">
      <alignment horizontal="left" vertical="center" wrapText="1"/>
    </xf>
    <xf numFmtId="0" fontId="30" fillId="7" borderId="1" xfId="0" applyFont="1" applyFill="1" applyBorder="1" applyAlignment="1">
      <alignment horizontal="center" vertical="center" wrapText="1"/>
    </xf>
    <xf numFmtId="0" fontId="30" fillId="7" borderId="2" xfId="0" applyFont="1" applyFill="1" applyBorder="1" applyAlignment="1">
      <alignment horizontal="center" vertical="center" wrapText="1"/>
    </xf>
    <xf numFmtId="0" fontId="25" fillId="0" borderId="0" xfId="2" applyFont="1" applyAlignment="1">
      <alignment horizontal="center" vertical="center"/>
    </xf>
    <xf numFmtId="0" fontId="16" fillId="3" borderId="17" xfId="0" applyFont="1" applyFill="1" applyBorder="1" applyAlignment="1">
      <alignment horizontal="left" vertical="center" wrapText="1"/>
    </xf>
    <xf numFmtId="0" fontId="16" fillId="3" borderId="20"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9"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4" xfId="0" applyFont="1" applyFill="1" applyBorder="1" applyAlignment="1">
      <alignment horizontal="left" vertical="center" wrapText="1"/>
    </xf>
    <xf numFmtId="0" fontId="4" fillId="3" borderId="9"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13" fillId="3" borderId="11" xfId="0" applyFont="1" applyFill="1" applyBorder="1" applyAlignment="1">
      <alignment horizontal="center" vertical="center" wrapText="1"/>
    </xf>
    <xf numFmtId="176" fontId="0" fillId="0" borderId="80" xfId="0" applyNumberFormat="1" applyBorder="1" applyAlignment="1">
      <alignment horizontal="center" vertical="center"/>
    </xf>
    <xf numFmtId="176" fontId="0" fillId="0" borderId="82" xfId="0" applyNumberFormat="1" applyBorder="1" applyAlignment="1">
      <alignment horizontal="center" vertical="center"/>
    </xf>
    <xf numFmtId="177" fontId="0" fillId="0" borderId="81" xfId="0" applyNumberFormat="1" applyBorder="1" applyAlignment="1">
      <alignment horizontal="center" vertical="center"/>
    </xf>
    <xf numFmtId="177" fontId="0" fillId="0" borderId="83" xfId="0" applyNumberFormat="1" applyBorder="1" applyAlignment="1">
      <alignment horizontal="center" vertical="center"/>
    </xf>
    <xf numFmtId="178" fontId="0" fillId="0" borderId="44" xfId="0" applyNumberFormat="1" applyBorder="1" applyAlignment="1">
      <alignment horizontal="center" vertical="center"/>
    </xf>
    <xf numFmtId="178" fontId="0" fillId="0" borderId="45" xfId="0" applyNumberFormat="1" applyBorder="1" applyAlignment="1">
      <alignment horizontal="center" vertical="center"/>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15" xfId="0" applyFont="1" applyFill="1" applyBorder="1" applyAlignment="1">
      <alignment horizontal="center" vertical="center" shrinkToFit="1"/>
    </xf>
    <xf numFmtId="0" fontId="11" fillId="3" borderId="0" xfId="0" applyFont="1" applyFill="1" applyAlignment="1">
      <alignment horizontal="left" vertical="top" wrapText="1"/>
    </xf>
    <xf numFmtId="0" fontId="14" fillId="3" borderId="10" xfId="0" applyFont="1" applyFill="1" applyBorder="1" applyAlignment="1">
      <alignment horizontal="center" vertical="center" wrapText="1"/>
    </xf>
    <xf numFmtId="0" fontId="14" fillId="3" borderId="11" xfId="0" applyFont="1" applyFill="1" applyBorder="1" applyAlignment="1">
      <alignment horizontal="center" vertical="center" wrapText="1"/>
    </xf>
    <xf numFmtId="0" fontId="16" fillId="3" borderId="15" xfId="0" applyFont="1" applyFill="1" applyBorder="1" applyAlignment="1">
      <alignment horizontal="left" vertical="center" wrapText="1"/>
    </xf>
    <xf numFmtId="0" fontId="4" fillId="3" borderId="17" xfId="0" applyFont="1" applyFill="1" applyBorder="1" applyAlignment="1">
      <alignment horizontal="center" vertical="center" wrapText="1"/>
    </xf>
    <xf numFmtId="177" fontId="4" fillId="15" borderId="18" xfId="0" applyNumberFormat="1" applyFont="1" applyFill="1" applyBorder="1" applyAlignment="1">
      <alignment horizontal="center" vertical="center" shrinkToFit="1"/>
    </xf>
    <xf numFmtId="177" fontId="4" fillId="15" borderId="21" xfId="0" applyNumberFormat="1" applyFont="1" applyFill="1" applyBorder="1" applyAlignment="1">
      <alignment horizontal="center" vertical="center" shrinkToFit="1"/>
    </xf>
    <xf numFmtId="178" fontId="4" fillId="15" borderId="9" xfId="0" applyNumberFormat="1" applyFont="1" applyFill="1" applyBorder="1" applyAlignment="1">
      <alignment horizontal="center" vertical="center" shrinkToFit="1"/>
    </xf>
    <xf numFmtId="178" fontId="4" fillId="15" borderId="14" xfId="0" applyNumberFormat="1" applyFont="1" applyFill="1" applyBorder="1" applyAlignment="1">
      <alignment horizontal="center" vertical="center" shrinkToFit="1"/>
    </xf>
    <xf numFmtId="0" fontId="11" fillId="0" borderId="0" xfId="0" applyFont="1" applyAlignment="1">
      <alignment horizontal="left" vertical="center" wrapText="1"/>
    </xf>
    <xf numFmtId="0" fontId="16" fillId="3" borderId="22" xfId="0" applyFont="1" applyFill="1" applyBorder="1" applyAlignment="1">
      <alignment horizontal="left" vertical="center" wrapText="1"/>
    </xf>
    <xf numFmtId="0" fontId="8" fillId="3" borderId="0" xfId="0" applyFont="1" applyFill="1" applyAlignment="1">
      <alignment horizontal="left" vertical="center" wrapText="1"/>
    </xf>
    <xf numFmtId="0" fontId="4" fillId="0" borderId="15" xfId="0" applyFont="1" applyBorder="1" applyAlignment="1">
      <alignment horizontal="center" vertical="center" wrapText="1"/>
    </xf>
    <xf numFmtId="0" fontId="8" fillId="3" borderId="4" xfId="0" applyFont="1" applyFill="1" applyBorder="1" applyAlignment="1">
      <alignment horizontal="left" vertical="top" wrapText="1"/>
    </xf>
    <xf numFmtId="0" fontId="8" fillId="3" borderId="9" xfId="0" applyFont="1" applyFill="1" applyBorder="1" applyAlignment="1">
      <alignment horizontal="left" vertical="top" wrapText="1"/>
    </xf>
    <xf numFmtId="0" fontId="8" fillId="3" borderId="0" xfId="0" applyFont="1" applyFill="1" applyAlignment="1">
      <alignment horizontal="left" vertical="top" wrapText="1"/>
    </xf>
    <xf numFmtId="0" fontId="8" fillId="3" borderId="5" xfId="0" applyFont="1" applyFill="1" applyBorder="1" applyAlignment="1">
      <alignment horizontal="left" vertical="top" wrapText="1"/>
    </xf>
    <xf numFmtId="0" fontId="8" fillId="3" borderId="12" xfId="0" applyFont="1" applyFill="1" applyBorder="1" applyAlignment="1">
      <alignment horizontal="left" vertical="top" wrapText="1"/>
    </xf>
    <xf numFmtId="0" fontId="8" fillId="3" borderId="14" xfId="0" applyFont="1" applyFill="1" applyBorder="1" applyAlignment="1">
      <alignment horizontal="left" vertical="top" wrapText="1"/>
    </xf>
    <xf numFmtId="0" fontId="8" fillId="3" borderId="13" xfId="0" applyFont="1" applyFill="1" applyBorder="1" applyAlignment="1">
      <alignment horizontal="left" vertical="top" wrapText="1"/>
    </xf>
    <xf numFmtId="0" fontId="11" fillId="3" borderId="9" xfId="0" applyFont="1" applyFill="1" applyBorder="1" applyAlignment="1">
      <alignment horizontal="left" vertical="center" wrapText="1"/>
    </xf>
    <xf numFmtId="0" fontId="11" fillId="3" borderId="0" xfId="0" applyFont="1" applyFill="1" applyAlignment="1">
      <alignment horizontal="left" vertical="center" wrapText="1"/>
    </xf>
    <xf numFmtId="0" fontId="10" fillId="5" borderId="15" xfId="0" applyFont="1" applyFill="1" applyBorder="1" applyAlignment="1">
      <alignment horizontal="center" vertical="center" wrapText="1"/>
    </xf>
    <xf numFmtId="0" fontId="8" fillId="3" borderId="14" xfId="0" applyFont="1" applyFill="1" applyBorder="1" applyAlignment="1">
      <alignment horizontal="left" vertical="center" wrapText="1"/>
    </xf>
    <xf numFmtId="0" fontId="8" fillId="3" borderId="23" xfId="0" applyFont="1" applyFill="1" applyBorder="1" applyAlignment="1">
      <alignment horizontal="left" vertical="center" wrapText="1"/>
    </xf>
    <xf numFmtId="0" fontId="23" fillId="13" borderId="68" xfId="0" applyFont="1" applyFill="1" applyBorder="1" applyAlignment="1">
      <alignment horizontal="center" vertical="center" wrapText="1"/>
    </xf>
    <xf numFmtId="0" fontId="23" fillId="13" borderId="69" xfId="0" applyFont="1" applyFill="1" applyBorder="1" applyAlignment="1">
      <alignment horizontal="center" vertical="center" wrapText="1"/>
    </xf>
    <xf numFmtId="0" fontId="23" fillId="13" borderId="70" xfId="0" applyFont="1" applyFill="1" applyBorder="1" applyAlignment="1">
      <alignment horizontal="center" vertical="center" wrapText="1"/>
    </xf>
    <xf numFmtId="178" fontId="4" fillId="3" borderId="0" xfId="0" applyNumberFormat="1" applyFont="1" applyFill="1" applyAlignment="1">
      <alignment horizontal="center" vertical="center" shrinkToFit="1"/>
    </xf>
    <xf numFmtId="177" fontId="4" fillId="3" borderId="52" xfId="0" applyNumberFormat="1" applyFont="1" applyFill="1" applyBorder="1" applyAlignment="1">
      <alignment horizontal="center" vertical="center" shrinkToFit="1"/>
    </xf>
    <xf numFmtId="177" fontId="4" fillId="3" borderId="55" xfId="0" applyNumberFormat="1" applyFont="1" applyFill="1" applyBorder="1" applyAlignment="1">
      <alignment horizontal="center" vertical="center" shrinkToFit="1"/>
    </xf>
    <xf numFmtId="178" fontId="4" fillId="3" borderId="53" xfId="0" applyNumberFormat="1" applyFont="1" applyFill="1" applyBorder="1" applyAlignment="1">
      <alignment horizontal="center" vertical="center" shrinkToFit="1"/>
    </xf>
    <xf numFmtId="178" fontId="4" fillId="3" borderId="56" xfId="0" applyNumberFormat="1" applyFont="1" applyFill="1" applyBorder="1" applyAlignment="1">
      <alignment horizontal="center" vertical="center" shrinkToFit="1"/>
    </xf>
    <xf numFmtId="0" fontId="31" fillId="0" borderId="0" xfId="2" applyFont="1" applyAlignment="1">
      <alignment horizontal="center" vertical="center"/>
    </xf>
    <xf numFmtId="0" fontId="31" fillId="0" borderId="14" xfId="2" applyFont="1" applyBorder="1" applyAlignment="1">
      <alignment horizontal="center" vertical="center"/>
    </xf>
    <xf numFmtId="0" fontId="31" fillId="0" borderId="9" xfId="2" applyFont="1" applyBorder="1" applyAlignment="1">
      <alignment horizontal="center" vertical="center"/>
    </xf>
    <xf numFmtId="176" fontId="17" fillId="0" borderId="0" xfId="0" applyNumberFormat="1" applyFont="1" applyAlignment="1">
      <alignment horizontal="center" vertical="center" shrinkToFit="1"/>
    </xf>
    <xf numFmtId="177" fontId="17" fillId="0" borderId="0" xfId="0" applyNumberFormat="1" applyFont="1" applyAlignment="1">
      <alignment horizontal="center" vertical="center" shrinkToFit="1"/>
    </xf>
    <xf numFmtId="178" fontId="17" fillId="0" borderId="0" xfId="0" applyNumberFormat="1" applyFont="1" applyAlignment="1">
      <alignment horizontal="center" vertical="center" shrinkToFit="1"/>
    </xf>
    <xf numFmtId="0" fontId="13" fillId="0" borderId="0" xfId="0" applyFont="1" applyAlignment="1">
      <alignment horizontal="center" vertical="center"/>
    </xf>
    <xf numFmtId="176" fontId="4" fillId="3" borderId="51" xfId="0" applyNumberFormat="1" applyFont="1" applyFill="1" applyBorder="1" applyAlignment="1">
      <alignment horizontal="center" vertical="center" shrinkToFit="1"/>
    </xf>
    <xf numFmtId="176" fontId="4" fillId="3" borderId="54" xfId="0" applyNumberFormat="1" applyFont="1" applyFill="1" applyBorder="1" applyAlignment="1">
      <alignment horizontal="center" vertical="center" shrinkToFit="1"/>
    </xf>
    <xf numFmtId="0" fontId="31" fillId="0" borderId="17" xfId="2" applyFont="1" applyBorder="1" applyAlignment="1">
      <alignment horizontal="center" vertical="center"/>
    </xf>
    <xf numFmtId="0" fontId="31" fillId="0" borderId="22" xfId="2" applyFont="1" applyBorder="1" applyAlignment="1">
      <alignment horizontal="center" vertical="center"/>
    </xf>
    <xf numFmtId="180" fontId="38" fillId="3" borderId="73" xfId="0" applyNumberFormat="1" applyFont="1" applyFill="1" applyBorder="1" applyAlignment="1">
      <alignment horizontal="center" vertical="center" wrapText="1"/>
    </xf>
    <xf numFmtId="180" fontId="38" fillId="3" borderId="74" xfId="0" applyNumberFormat="1" applyFont="1" applyFill="1" applyBorder="1" applyAlignment="1">
      <alignment horizontal="center" vertical="center" wrapText="1"/>
    </xf>
    <xf numFmtId="178" fontId="4" fillId="0" borderId="0" xfId="0" applyNumberFormat="1" applyFont="1" applyAlignment="1">
      <alignment horizontal="center" vertical="center" shrinkToFit="1"/>
    </xf>
    <xf numFmtId="0" fontId="18" fillId="7" borderId="27" xfId="0" applyFont="1" applyFill="1" applyBorder="1" applyAlignment="1">
      <alignment horizontal="center" vertical="center" wrapText="1"/>
    </xf>
    <xf numFmtId="0" fontId="18" fillId="7" borderId="28" xfId="0" applyFont="1" applyFill="1" applyBorder="1" applyAlignment="1">
      <alignment horizontal="center" vertical="center" wrapText="1"/>
    </xf>
    <xf numFmtId="0" fontId="18" fillId="7" borderId="29" xfId="0" applyFont="1" applyFill="1" applyBorder="1" applyAlignment="1">
      <alignment horizontal="center" vertical="center" wrapText="1"/>
    </xf>
    <xf numFmtId="0" fontId="18" fillId="7" borderId="30" xfId="0" applyFont="1" applyFill="1" applyBorder="1" applyAlignment="1">
      <alignment horizontal="center" vertical="center" wrapText="1"/>
    </xf>
    <xf numFmtId="0" fontId="18" fillId="7" borderId="31" xfId="0" applyFont="1" applyFill="1" applyBorder="1" applyAlignment="1">
      <alignment horizontal="center" vertical="center" wrapText="1"/>
    </xf>
    <xf numFmtId="0" fontId="18" fillId="7" borderId="32" xfId="0" applyFont="1" applyFill="1" applyBorder="1" applyAlignment="1">
      <alignment horizontal="center" vertical="center" wrapText="1"/>
    </xf>
    <xf numFmtId="176" fontId="4" fillId="15" borderId="39" xfId="0" applyNumberFormat="1" applyFont="1" applyFill="1" applyBorder="1" applyAlignment="1">
      <alignment horizontal="center" vertical="center" shrinkToFit="1"/>
    </xf>
    <xf numFmtId="176" fontId="4" fillId="15" borderId="42" xfId="0" applyNumberFormat="1" applyFont="1" applyFill="1" applyBorder="1" applyAlignment="1">
      <alignment horizontal="center" vertical="center" shrinkToFit="1"/>
    </xf>
    <xf numFmtId="177" fontId="4" fillId="15" borderId="39" xfId="0" applyNumberFormat="1" applyFont="1" applyFill="1" applyBorder="1" applyAlignment="1">
      <alignment horizontal="center" vertical="center" shrinkToFit="1"/>
    </xf>
    <xf numFmtId="177" fontId="4" fillId="15" borderId="42" xfId="0" applyNumberFormat="1" applyFont="1" applyFill="1" applyBorder="1" applyAlignment="1">
      <alignment horizontal="center" vertical="center" shrinkToFit="1"/>
    </xf>
    <xf numFmtId="178" fontId="4" fillId="15" borderId="38" xfId="0" applyNumberFormat="1" applyFont="1" applyFill="1" applyBorder="1" applyAlignment="1">
      <alignment horizontal="center" vertical="center" shrinkToFit="1"/>
    </xf>
    <xf numFmtId="178" fontId="4" fillId="15" borderId="41" xfId="0" applyNumberFormat="1" applyFont="1" applyFill="1" applyBorder="1" applyAlignment="1">
      <alignment horizontal="center" vertical="center" shrinkToFit="1"/>
    </xf>
    <xf numFmtId="180" fontId="38" fillId="3" borderId="33" xfId="0" applyNumberFormat="1" applyFont="1" applyFill="1" applyBorder="1" applyAlignment="1">
      <alignment horizontal="center" vertical="center" wrapText="1"/>
    </xf>
    <xf numFmtId="180" fontId="38" fillId="3" borderId="34" xfId="0" applyNumberFormat="1" applyFont="1" applyFill="1" applyBorder="1" applyAlignment="1">
      <alignment horizontal="center" vertical="center" wrapText="1"/>
    </xf>
    <xf numFmtId="176" fontId="4" fillId="15" borderId="22" xfId="0" applyNumberFormat="1" applyFont="1" applyFill="1" applyBorder="1" applyAlignment="1">
      <alignment horizontal="center" vertical="center" shrinkToFit="1"/>
    </xf>
    <xf numFmtId="177" fontId="4" fillId="15" borderId="22" xfId="0" applyNumberFormat="1" applyFont="1" applyFill="1" applyBorder="1" applyAlignment="1">
      <alignment horizontal="center" vertical="center" shrinkToFit="1"/>
    </xf>
    <xf numFmtId="178" fontId="4" fillId="15" borderId="17" xfId="0" applyNumberFormat="1" applyFont="1" applyFill="1" applyBorder="1" applyAlignment="1">
      <alignment horizontal="center" vertical="center" shrinkToFit="1"/>
    </xf>
    <xf numFmtId="178" fontId="4" fillId="15" borderId="42" xfId="0" applyNumberFormat="1" applyFont="1" applyFill="1" applyBorder="1" applyAlignment="1">
      <alignment horizontal="center" vertical="center" shrinkToFit="1"/>
    </xf>
    <xf numFmtId="0" fontId="13" fillId="3" borderId="17"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12"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4" fillId="3" borderId="5" xfId="0" applyFont="1" applyFill="1" applyBorder="1" applyAlignment="1">
      <alignment horizontal="center" vertical="center" wrapText="1"/>
    </xf>
    <xf numFmtId="0" fontId="4" fillId="3" borderId="13" xfId="0" applyFont="1" applyFill="1" applyBorder="1" applyAlignment="1">
      <alignment horizontal="center" vertical="center" wrapText="1"/>
    </xf>
    <xf numFmtId="178" fontId="4" fillId="15" borderId="3" xfId="0" applyNumberFormat="1" applyFont="1" applyFill="1" applyBorder="1" applyAlignment="1">
      <alignment horizontal="center" vertical="center" shrinkToFit="1"/>
    </xf>
    <xf numFmtId="0" fontId="10" fillId="3" borderId="4" xfId="0"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23" xfId="0" applyFont="1" applyFill="1" applyBorder="1" applyAlignment="1">
      <alignment horizontal="center" vertical="center" wrapText="1"/>
    </xf>
    <xf numFmtId="176" fontId="4" fillId="15" borderId="17" xfId="0" applyNumberFormat="1" applyFont="1" applyFill="1" applyBorder="1" applyAlignment="1">
      <alignment horizontal="center" vertical="center" shrinkToFit="1"/>
    </xf>
    <xf numFmtId="176" fontId="4" fillId="15" borderId="20" xfId="0" applyNumberFormat="1" applyFont="1" applyFill="1" applyBorder="1" applyAlignment="1">
      <alignment horizontal="center" vertical="center" shrinkToFit="1"/>
    </xf>
    <xf numFmtId="177" fontId="4" fillId="15" borderId="17" xfId="0" applyNumberFormat="1" applyFont="1" applyFill="1" applyBorder="1" applyAlignment="1">
      <alignment horizontal="center" vertical="center" shrinkToFit="1"/>
    </xf>
    <xf numFmtId="177" fontId="4" fillId="15" borderId="20" xfId="0" applyNumberFormat="1" applyFont="1" applyFill="1" applyBorder="1" applyAlignment="1">
      <alignment horizontal="center" vertical="center" shrinkToFit="1"/>
    </xf>
    <xf numFmtId="178" fontId="4" fillId="15" borderId="20" xfId="0" applyNumberFormat="1" applyFont="1" applyFill="1" applyBorder="1" applyAlignment="1">
      <alignment horizontal="center" vertical="center" shrinkToFit="1"/>
    </xf>
    <xf numFmtId="0" fontId="31" fillId="0" borderId="20" xfId="2" applyFont="1" applyBorder="1" applyAlignment="1">
      <alignment horizontal="center" vertical="center"/>
    </xf>
    <xf numFmtId="180" fontId="38" fillId="3" borderId="35" xfId="0" applyNumberFormat="1" applyFont="1" applyFill="1" applyBorder="1" applyAlignment="1">
      <alignment horizontal="center" vertical="center" wrapText="1"/>
    </xf>
    <xf numFmtId="180" fontId="38" fillId="3" borderId="36" xfId="0" applyNumberFormat="1" applyFont="1" applyFill="1" applyBorder="1" applyAlignment="1">
      <alignment horizontal="center" vertical="center" wrapText="1"/>
    </xf>
    <xf numFmtId="0" fontId="4" fillId="3" borderId="5" xfId="0" applyFont="1" applyFill="1" applyBorder="1" applyAlignment="1">
      <alignment horizontal="left" vertical="center" wrapText="1"/>
    </xf>
    <xf numFmtId="0" fontId="4" fillId="3" borderId="13" xfId="0" applyFont="1" applyFill="1" applyBorder="1" applyAlignment="1">
      <alignment horizontal="left" vertical="center" wrapText="1"/>
    </xf>
    <xf numFmtId="0" fontId="17" fillId="3" borderId="4" xfId="0" applyFont="1" applyFill="1" applyBorder="1" applyAlignment="1">
      <alignment horizontal="left" vertical="top" wrapText="1"/>
    </xf>
    <xf numFmtId="0" fontId="17" fillId="3" borderId="9" xfId="0" applyFont="1" applyFill="1" applyBorder="1" applyAlignment="1">
      <alignment horizontal="left" vertical="top" wrapText="1"/>
    </xf>
    <xf numFmtId="0" fontId="17" fillId="3" borderId="5" xfId="0" applyFont="1" applyFill="1" applyBorder="1" applyAlignment="1">
      <alignment horizontal="left" vertical="top" wrapText="1"/>
    </xf>
    <xf numFmtId="0" fontId="17" fillId="3" borderId="10" xfId="0" applyFont="1" applyFill="1" applyBorder="1" applyAlignment="1">
      <alignment horizontal="left" vertical="top" wrapText="1"/>
    </xf>
    <xf numFmtId="0" fontId="17" fillId="3" borderId="0" xfId="0" applyFont="1" applyFill="1" applyAlignment="1">
      <alignment horizontal="left" vertical="top" wrapText="1"/>
    </xf>
    <xf numFmtId="0" fontId="17" fillId="3" borderId="11" xfId="0" applyFont="1" applyFill="1" applyBorder="1" applyAlignment="1">
      <alignment horizontal="left" vertical="top" wrapText="1"/>
    </xf>
    <xf numFmtId="0" fontId="17" fillId="3" borderId="12" xfId="0" applyFont="1" applyFill="1" applyBorder="1" applyAlignment="1">
      <alignment horizontal="left" vertical="top" wrapText="1"/>
    </xf>
    <xf numFmtId="0" fontId="17" fillId="3" borderId="14" xfId="0" applyFont="1" applyFill="1" applyBorder="1" applyAlignment="1">
      <alignment horizontal="left" vertical="top" wrapText="1"/>
    </xf>
    <xf numFmtId="0" fontId="17" fillId="3" borderId="13" xfId="0" applyFont="1" applyFill="1" applyBorder="1" applyAlignment="1">
      <alignment horizontal="left" vertical="top" wrapText="1"/>
    </xf>
    <xf numFmtId="0" fontId="13" fillId="0" borderId="0" xfId="0" applyFont="1">
      <alignment vertical="center"/>
    </xf>
    <xf numFmtId="0" fontId="8" fillId="3" borderId="0" xfId="0" applyFont="1" applyFill="1" applyAlignment="1">
      <alignment horizontal="center" vertical="center" shrinkToFit="1"/>
    </xf>
    <xf numFmtId="0" fontId="8" fillId="3" borderId="24" xfId="0" applyFont="1" applyFill="1" applyBorder="1" applyAlignment="1">
      <alignment horizontal="center" vertical="center" shrinkToFit="1"/>
    </xf>
    <xf numFmtId="0" fontId="3" fillId="3" borderId="0" xfId="0" applyFont="1" applyFill="1" applyAlignment="1">
      <alignment horizontal="center" vertical="center" wrapText="1"/>
    </xf>
    <xf numFmtId="0" fontId="4" fillId="14" borderId="1" xfId="0" applyFont="1" applyFill="1" applyBorder="1" applyAlignment="1">
      <alignment horizontal="center" vertical="center" wrapText="1"/>
    </xf>
    <xf numFmtId="0" fontId="4" fillId="14" borderId="2" xfId="0" applyFont="1" applyFill="1" applyBorder="1" applyAlignment="1">
      <alignment horizontal="center" vertical="center" wrapText="1"/>
    </xf>
    <xf numFmtId="0" fontId="4" fillId="14" borderId="3" xfId="0" applyFont="1" applyFill="1" applyBorder="1" applyAlignment="1">
      <alignment horizontal="center" vertical="center" wrapText="1"/>
    </xf>
    <xf numFmtId="0" fontId="30" fillId="0" borderId="0" xfId="0" applyFont="1">
      <alignment vertical="center"/>
    </xf>
    <xf numFmtId="0" fontId="10" fillId="4" borderId="1"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15" xfId="0" applyFont="1" applyFill="1" applyBorder="1" applyAlignment="1">
      <alignment horizontal="center" vertical="center" wrapText="1"/>
    </xf>
    <xf numFmtId="0" fontId="9" fillId="7" borderId="1" xfId="0" applyFont="1" applyFill="1" applyBorder="1" applyAlignment="1">
      <alignment horizontal="center" vertical="center" shrinkToFit="1"/>
    </xf>
    <xf numFmtId="0" fontId="9" fillId="7" borderId="3" xfId="0" applyFont="1" applyFill="1" applyBorder="1" applyAlignment="1">
      <alignment horizontal="center" vertical="center" shrinkToFit="1"/>
    </xf>
    <xf numFmtId="0" fontId="9" fillId="7" borderId="16" xfId="0" applyFont="1" applyFill="1" applyBorder="1" applyAlignment="1">
      <alignment horizontal="center" vertical="center" shrinkToFit="1"/>
    </xf>
    <xf numFmtId="0" fontId="17" fillId="7" borderId="3" xfId="0" applyFont="1" applyFill="1" applyBorder="1" applyAlignment="1">
      <alignment horizontal="center" vertical="center" wrapText="1" shrinkToFit="1"/>
    </xf>
    <xf numFmtId="0" fontId="17" fillId="7" borderId="2" xfId="0" applyFont="1" applyFill="1" applyBorder="1" applyAlignment="1">
      <alignment horizontal="center" vertical="center" shrinkToFit="1"/>
    </xf>
    <xf numFmtId="0" fontId="9" fillId="7" borderId="13" xfId="0" applyFont="1" applyFill="1" applyBorder="1" applyAlignment="1">
      <alignment horizontal="center" vertical="center" shrinkToFit="1"/>
    </xf>
    <xf numFmtId="0" fontId="4" fillId="3" borderId="10"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3" borderId="91" xfId="0" applyFont="1" applyFill="1" applyBorder="1" applyAlignment="1">
      <alignment horizontal="left" vertical="top" wrapText="1"/>
    </xf>
    <xf numFmtId="0" fontId="4" fillId="3" borderId="92" xfId="0" applyFont="1" applyFill="1" applyBorder="1" applyAlignment="1">
      <alignment horizontal="left" vertical="top" wrapText="1"/>
    </xf>
    <xf numFmtId="0" fontId="4" fillId="3" borderId="93" xfId="0" applyFont="1" applyFill="1" applyBorder="1" applyAlignment="1">
      <alignment horizontal="left" vertical="top" wrapText="1"/>
    </xf>
    <xf numFmtId="0" fontId="4" fillId="15" borderId="4" xfId="0" applyFont="1" applyFill="1" applyBorder="1" applyAlignment="1">
      <alignment horizontal="center" vertical="center" wrapText="1"/>
    </xf>
    <xf numFmtId="0" fontId="4" fillId="15" borderId="9" xfId="0" applyFont="1" applyFill="1" applyBorder="1" applyAlignment="1">
      <alignment horizontal="center" vertical="center" wrapText="1"/>
    </xf>
    <xf numFmtId="0" fontId="4" fillId="15" borderId="10" xfId="0" applyFont="1" applyFill="1" applyBorder="1" applyAlignment="1">
      <alignment horizontal="center" vertical="center" wrapText="1"/>
    </xf>
    <xf numFmtId="0" fontId="4" fillId="15" borderId="0" xfId="0" applyFont="1" applyFill="1" applyAlignment="1">
      <alignment horizontal="center" vertical="center" wrapText="1"/>
    </xf>
    <xf numFmtId="0" fontId="4" fillId="15" borderId="12" xfId="0" applyFont="1" applyFill="1" applyBorder="1" applyAlignment="1">
      <alignment horizontal="center" vertical="center" wrapText="1"/>
    </xf>
    <xf numFmtId="0" fontId="4" fillId="15" borderId="14" xfId="0" applyFont="1" applyFill="1" applyBorder="1" applyAlignment="1">
      <alignment horizontal="center" vertical="center" wrapText="1"/>
    </xf>
    <xf numFmtId="0" fontId="4" fillId="3" borderId="0" xfId="0" applyFont="1" applyFill="1" applyAlignment="1">
      <alignment horizontal="center" vertical="center" wrapText="1"/>
    </xf>
    <xf numFmtId="180" fontId="4" fillId="3" borderId="10" xfId="0" applyNumberFormat="1" applyFont="1" applyFill="1" applyBorder="1" applyAlignment="1">
      <alignment horizontal="center" vertical="center" wrapText="1"/>
    </xf>
    <xf numFmtId="180" fontId="4" fillId="3" borderId="0" xfId="0" applyNumberFormat="1" applyFont="1" applyFill="1" applyAlignment="1">
      <alignment horizontal="center" vertical="center" wrapText="1"/>
    </xf>
    <xf numFmtId="180" fontId="4" fillId="3" borderId="11" xfId="0" applyNumberFormat="1" applyFont="1" applyFill="1" applyBorder="1" applyAlignment="1">
      <alignment horizontal="center" vertical="center" wrapText="1"/>
    </xf>
    <xf numFmtId="180" fontId="4" fillId="3" borderId="12" xfId="0" applyNumberFormat="1" applyFont="1" applyFill="1" applyBorder="1" applyAlignment="1">
      <alignment horizontal="center" vertical="center" wrapText="1"/>
    </xf>
    <xf numFmtId="180" fontId="4" fillId="3" borderId="14" xfId="0" applyNumberFormat="1" applyFont="1" applyFill="1" applyBorder="1" applyAlignment="1">
      <alignment horizontal="center" vertical="center" wrapText="1"/>
    </xf>
    <xf numFmtId="180" fontId="4" fillId="3" borderId="13" xfId="0" applyNumberFormat="1" applyFont="1" applyFill="1" applyBorder="1" applyAlignment="1">
      <alignment horizontal="center" vertical="center" wrapText="1"/>
    </xf>
    <xf numFmtId="178" fontId="4" fillId="4" borderId="0" xfId="0" applyNumberFormat="1" applyFont="1" applyFill="1" applyAlignment="1">
      <alignment horizontal="center" vertical="center" shrinkToFit="1"/>
    </xf>
    <xf numFmtId="0" fontId="4" fillId="3" borderId="4" xfId="0" applyFont="1" applyFill="1" applyBorder="1" applyAlignment="1">
      <alignment horizontal="left" vertical="top" wrapText="1"/>
    </xf>
    <xf numFmtId="0" fontId="4" fillId="3" borderId="9" xfId="0" applyFont="1" applyFill="1" applyBorder="1" applyAlignment="1">
      <alignment horizontal="left" vertical="top" wrapText="1"/>
    </xf>
    <xf numFmtId="0" fontId="4" fillId="3" borderId="5" xfId="0" applyFont="1" applyFill="1" applyBorder="1" applyAlignment="1">
      <alignment horizontal="left" vertical="top" wrapText="1"/>
    </xf>
  </cellXfs>
  <cellStyles count="3">
    <cellStyle name="標準" xfId="0" builtinId="0"/>
    <cellStyle name="標準 2" xfId="2" xr:uid="{00000000-0005-0000-0000-000001000000}"/>
    <cellStyle name="標準_面接票" xfId="1" xr:uid="{00000000-0005-0000-0000-000002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16</xdr:col>
      <xdr:colOff>87085</xdr:colOff>
      <xdr:row>0</xdr:row>
      <xdr:rowOff>119743</xdr:rowOff>
    </xdr:from>
    <xdr:ext cx="4463143" cy="500743"/>
    <xdr:sp macro="" textlink="">
      <xdr:nvSpPr>
        <xdr:cNvPr id="15" name="テキスト ボックス 14">
          <a:extLst>
            <a:ext uri="{FF2B5EF4-FFF2-40B4-BE49-F238E27FC236}">
              <a16:creationId xmlns:a16="http://schemas.microsoft.com/office/drawing/2014/main" id="{A3ED2AAF-59FA-4E16-9E49-C0A32935DB81}"/>
            </a:ext>
          </a:extLst>
        </xdr:cNvPr>
        <xdr:cNvSpPr txBox="1"/>
      </xdr:nvSpPr>
      <xdr:spPr>
        <a:xfrm>
          <a:off x="11128465" y="119743"/>
          <a:ext cx="4463143" cy="500743"/>
        </a:xfrm>
        <a:prstGeom prst="rect">
          <a:avLst/>
        </a:prstGeom>
        <a:solidFill>
          <a:schemeClr val="accent4">
            <a:lumMod val="20000"/>
            <a:lumOff val="80000"/>
          </a:schemeClr>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グレーのセルは入力しないでください。</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34</xdr:col>
      <xdr:colOff>405492</xdr:colOff>
      <xdr:row>19</xdr:row>
      <xdr:rowOff>85270</xdr:rowOff>
    </xdr:from>
    <xdr:to>
      <xdr:col>41</xdr:col>
      <xdr:colOff>76199</xdr:colOff>
      <xdr:row>28</xdr:row>
      <xdr:rowOff>27709</xdr:rowOff>
    </xdr:to>
    <xdr:sp macro="" textlink="">
      <xdr:nvSpPr>
        <xdr:cNvPr id="2" name="四角形吹き出し 7">
          <a:extLst>
            <a:ext uri="{FF2B5EF4-FFF2-40B4-BE49-F238E27FC236}">
              <a16:creationId xmlns:a16="http://schemas.microsoft.com/office/drawing/2014/main" id="{C9DFAC50-5B76-4096-8635-9C3C2D1B65F2}"/>
            </a:ext>
          </a:extLst>
        </xdr:cNvPr>
        <xdr:cNvSpPr/>
      </xdr:nvSpPr>
      <xdr:spPr>
        <a:xfrm>
          <a:off x="21769201" y="6264397"/>
          <a:ext cx="4699907" cy="2782621"/>
        </a:xfrm>
        <a:prstGeom prst="wedgeRectCallout">
          <a:avLst>
            <a:gd name="adj1" fmla="val -60414"/>
            <a:gd name="adj2" fmla="val 17459"/>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２）上記のうち受験資格に該当する勤務先での職務経歴（最新のものから順番に記入してください）」から「（３）休業等（病気休暇・休職、育児休業、介護休業等）」を引いた期間が自動計算されるので</a:t>
          </a:r>
          <a:r>
            <a:rPr kumimoji="1" lang="ja-JP" altLang="en-US" sz="1400" b="1" i="0" u="none" strike="noStrike" kern="0" cap="none" spc="0" normalizeH="0" baseline="0" noProof="0">
              <a:ln>
                <a:noFill/>
              </a:ln>
              <a:solidFill>
                <a:schemeClr val="tx1"/>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通算期間が５年以上</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であることを確認してください。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この場合、●●市役所と〇〇町役場の職務経験期間（受験資格に該当する期間に限る。）の合計から、病気休暇期間を除いた通算期間となっています。</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i="0" baseline="0">
              <a:effectLst/>
              <a:latin typeface="BIZ UDPゴシック" panose="020B0400000000000000" pitchFamily="50" charset="-128"/>
              <a:ea typeface="BIZ UDPゴシック" panose="020B0400000000000000" pitchFamily="50" charset="-128"/>
              <a:cs typeface="+mn-cs"/>
            </a:rPr>
            <a:t>（</a:t>
          </a:r>
          <a:r>
            <a:rPr kumimoji="1" lang="en-US" altLang="ja-JP" sz="1400" b="1" i="0" baseline="0">
              <a:effectLst/>
              <a:latin typeface="BIZ UDPゴシック" panose="020B0400000000000000" pitchFamily="50" charset="-128"/>
              <a:ea typeface="BIZ UDPゴシック" panose="020B0400000000000000" pitchFamily="50" charset="-128"/>
              <a:cs typeface="+mn-cs"/>
            </a:rPr>
            <a:t>5</a:t>
          </a:r>
          <a:r>
            <a:rPr kumimoji="1" lang="ja-JP" altLang="ja-JP" sz="1400" b="1" i="0" baseline="0">
              <a:effectLst/>
              <a:latin typeface="BIZ UDPゴシック" panose="020B0400000000000000" pitchFamily="50" charset="-128"/>
              <a:ea typeface="BIZ UDPゴシック" panose="020B0400000000000000" pitchFamily="50" charset="-128"/>
              <a:cs typeface="+mn-cs"/>
            </a:rPr>
            <a:t>年１１月３０日＋１</a:t>
          </a:r>
          <a:r>
            <a:rPr kumimoji="1" lang="ja-JP" altLang="en-US" sz="1400" b="1" i="0" baseline="0">
              <a:effectLst/>
              <a:latin typeface="BIZ UDPゴシック" panose="020B0400000000000000" pitchFamily="50" charset="-128"/>
              <a:ea typeface="BIZ UDPゴシック" panose="020B0400000000000000" pitchFamily="50" charset="-128"/>
              <a:cs typeface="+mn-cs"/>
            </a:rPr>
            <a:t>年ー２月１１日＝６年９月１９日）</a:t>
          </a:r>
          <a:endParaRPr kumimoji="1" lang="en-US" altLang="ja-JP" sz="1400" b="1" i="0" baseline="0">
            <a:effectLst/>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1" i="0" baseline="0">
              <a:effectLst/>
              <a:latin typeface="BIZ UDPゴシック" panose="020B0400000000000000" pitchFamily="50" charset="-128"/>
              <a:ea typeface="BIZ UDPゴシック" panose="020B0400000000000000" pitchFamily="50" charset="-128"/>
              <a:cs typeface="+mn-cs"/>
            </a:rPr>
            <a:t>※</a:t>
          </a:r>
          <a:r>
            <a:rPr kumimoji="1" lang="ja-JP" altLang="en-US" sz="1400" b="1" i="0" baseline="0">
              <a:effectLst/>
              <a:latin typeface="BIZ UDPゴシック" panose="020B0400000000000000" pitchFamily="50" charset="-128"/>
              <a:ea typeface="BIZ UDPゴシック" panose="020B0400000000000000" pitchFamily="50" charset="-128"/>
              <a:cs typeface="+mn-cs"/>
            </a:rPr>
            <a:t>ご不明点等ありましたら事務局までお問い合わせください。</a:t>
          </a:r>
          <a:endParaRPr kumimoji="1" lang="en-US" altLang="ja-JP" sz="1400" b="1" i="0" baseline="0">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xdr:col>
      <xdr:colOff>1175660</xdr:colOff>
      <xdr:row>5</xdr:row>
      <xdr:rowOff>228600</xdr:rowOff>
    </xdr:from>
    <xdr:to>
      <xdr:col>6</xdr:col>
      <xdr:colOff>337459</xdr:colOff>
      <xdr:row>8</xdr:row>
      <xdr:rowOff>152401</xdr:rowOff>
    </xdr:to>
    <xdr:sp macro="" textlink="">
      <xdr:nvSpPr>
        <xdr:cNvPr id="3" name="四角形吹き出し 2">
          <a:extLst>
            <a:ext uri="{FF2B5EF4-FFF2-40B4-BE49-F238E27FC236}">
              <a16:creationId xmlns:a16="http://schemas.microsoft.com/office/drawing/2014/main" id="{431630FC-E075-4469-96C9-0BDBF522937F}"/>
            </a:ext>
          </a:extLst>
        </xdr:cNvPr>
        <xdr:cNvSpPr/>
      </xdr:nvSpPr>
      <xdr:spPr>
        <a:xfrm>
          <a:off x="3179720" y="1927860"/>
          <a:ext cx="2103119" cy="754381"/>
        </a:xfrm>
        <a:prstGeom prst="wedgeRectCallout">
          <a:avLst>
            <a:gd name="adj1" fmla="val -66526"/>
            <a:gd name="adj2" fmla="val 37245"/>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b="1">
              <a:solidFill>
                <a:schemeClr val="tx1"/>
              </a:solidFill>
              <a:latin typeface="BIZ UDPゴシック" panose="020B0400000000000000" pitchFamily="50" charset="-128"/>
              <a:ea typeface="BIZ UDPゴシック" panose="020B0400000000000000" pitchFamily="50" charset="-128"/>
            </a:rPr>
            <a:t>正規職員、会計年度任用職員</a:t>
          </a:r>
          <a:endParaRPr kumimoji="1" lang="en-US" altLang="ja-JP" sz="105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050" b="1">
              <a:solidFill>
                <a:schemeClr val="tx1"/>
              </a:solidFill>
              <a:latin typeface="BIZ UDPゴシック" panose="020B0400000000000000" pitchFamily="50" charset="-128"/>
              <a:ea typeface="BIZ UDPゴシック" panose="020B0400000000000000" pitchFamily="50" charset="-128"/>
            </a:rPr>
            <a:t>正社員、契約社員、派遣社員、パート、個人事業主などと記入</a:t>
          </a:r>
        </a:p>
      </xdr:txBody>
    </xdr:sp>
    <xdr:clientData/>
  </xdr:twoCellAnchor>
  <xdr:twoCellAnchor>
    <xdr:from>
      <xdr:col>10</xdr:col>
      <xdr:colOff>816429</xdr:colOff>
      <xdr:row>20</xdr:row>
      <xdr:rowOff>65315</xdr:rowOff>
    </xdr:from>
    <xdr:to>
      <xdr:col>16</xdr:col>
      <xdr:colOff>87084</xdr:colOff>
      <xdr:row>24</xdr:row>
      <xdr:rowOff>217715</xdr:rowOff>
    </xdr:to>
    <xdr:sp macro="" textlink="">
      <xdr:nvSpPr>
        <xdr:cNvPr id="4" name="四角形吹き出し 2">
          <a:extLst>
            <a:ext uri="{FF2B5EF4-FFF2-40B4-BE49-F238E27FC236}">
              <a16:creationId xmlns:a16="http://schemas.microsoft.com/office/drawing/2014/main" id="{DF7F483D-8F6D-4291-A174-10DC8FBE02AB}"/>
            </a:ext>
          </a:extLst>
        </xdr:cNvPr>
        <xdr:cNvSpPr/>
      </xdr:nvSpPr>
      <xdr:spPr>
        <a:xfrm>
          <a:off x="7285809" y="6488975"/>
          <a:ext cx="3842655" cy="1150620"/>
        </a:xfrm>
        <a:prstGeom prst="wedgeRectCallout">
          <a:avLst>
            <a:gd name="adj1" fmla="val 34714"/>
            <a:gd name="adj2" fmla="val 68218"/>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BIZ UDPゴシック" panose="020B0400000000000000" pitchFamily="50" charset="-128"/>
              <a:ea typeface="BIZ UDPゴシック" panose="020B0400000000000000" pitchFamily="50" charset="-128"/>
            </a:rPr>
            <a:t>受験職種と同様の職務内容の場合は、「該当」を選択</a:t>
          </a:r>
          <a:r>
            <a:rPr kumimoji="1" lang="ja-JP" altLang="en-US" sz="1400" b="1">
              <a:solidFill>
                <a:srgbClr val="FF0000"/>
              </a:solidFill>
              <a:latin typeface="BIZ UDPゴシック" panose="020B0400000000000000" pitchFamily="50" charset="-128"/>
              <a:ea typeface="BIZ UDPゴシック" panose="020B0400000000000000" pitchFamily="50" charset="-128"/>
            </a:rPr>
            <a:t>し、それ以外の場合は「非該当」</a:t>
          </a:r>
          <a:r>
            <a:rPr kumimoji="1" lang="ja-JP" altLang="en-US" sz="1400" b="1">
              <a:solidFill>
                <a:schemeClr val="tx1"/>
              </a:solidFill>
              <a:latin typeface="BIZ UDPゴシック" panose="020B0400000000000000" pitchFamily="50" charset="-128"/>
              <a:ea typeface="BIZ UDPゴシック" panose="020B0400000000000000" pitchFamily="50" charset="-128"/>
            </a:rPr>
            <a:t>を選択してください。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なお、正規職員として勤務した場合に限ります。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17</xdr:col>
      <xdr:colOff>283030</xdr:colOff>
      <xdr:row>19</xdr:row>
      <xdr:rowOff>152399</xdr:rowOff>
    </xdr:from>
    <xdr:to>
      <xdr:col>24</xdr:col>
      <xdr:colOff>587829</xdr:colOff>
      <xdr:row>24</xdr:row>
      <xdr:rowOff>359229</xdr:rowOff>
    </xdr:to>
    <xdr:sp macro="" textlink="">
      <xdr:nvSpPr>
        <xdr:cNvPr id="5" name="四角形吹き出し 2">
          <a:extLst>
            <a:ext uri="{FF2B5EF4-FFF2-40B4-BE49-F238E27FC236}">
              <a16:creationId xmlns:a16="http://schemas.microsoft.com/office/drawing/2014/main" id="{CBBB7A22-E8A4-433A-B542-9DE81126E9FC}"/>
            </a:ext>
          </a:extLst>
        </xdr:cNvPr>
        <xdr:cNvSpPr/>
      </xdr:nvSpPr>
      <xdr:spPr>
        <a:xfrm>
          <a:off x="11789230" y="6263639"/>
          <a:ext cx="3756659" cy="1517470"/>
        </a:xfrm>
        <a:prstGeom prst="wedgeRectCallout">
          <a:avLst>
            <a:gd name="adj1" fmla="val -42561"/>
            <a:gd name="adj2" fmla="val 66580"/>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「勤務開始日　勤務終了日」で入力した期間のうち</a:t>
          </a:r>
          <a:r>
            <a:rPr kumimoji="1" lang="ja-JP" altLang="en-US" sz="1400" b="1" u="sng">
              <a:solidFill>
                <a:schemeClr val="tx1"/>
              </a:solidFill>
              <a:latin typeface="BIZ UDPゴシック" panose="020B0400000000000000" pitchFamily="50" charset="-128"/>
              <a:ea typeface="BIZ UDPゴシック" panose="020B0400000000000000" pitchFamily="50" charset="-128"/>
            </a:rPr>
            <a:t>、</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平成</a:t>
          </a:r>
          <a:r>
            <a:rPr kumimoji="1" lang="en-US" altLang="ja-JP" sz="1400" b="1" u="sng">
              <a:solidFill>
                <a:srgbClr val="FF0000"/>
              </a:solidFill>
              <a:latin typeface="BIZ UDPゴシック" panose="020B0400000000000000" pitchFamily="50" charset="-128"/>
              <a:ea typeface="BIZ UDPゴシック" panose="020B0400000000000000" pitchFamily="50" charset="-128"/>
            </a:rPr>
            <a:t>23</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400" b="1" u="sng">
              <a:solidFill>
                <a:srgbClr val="FF0000"/>
              </a:solidFill>
              <a:latin typeface="BIZ UDPゴシック" panose="020B0400000000000000" pitchFamily="50" charset="-128"/>
              <a:ea typeface="BIZ UDPゴシック" panose="020B0400000000000000" pitchFamily="50" charset="-128"/>
            </a:rPr>
            <a:t>4</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400" b="1" u="sng">
              <a:solidFill>
                <a:srgbClr val="FF0000"/>
              </a:solidFill>
              <a:latin typeface="BIZ UDPゴシック" panose="020B0400000000000000" pitchFamily="50" charset="-128"/>
              <a:ea typeface="BIZ UDPゴシック" panose="020B0400000000000000" pitchFamily="50" charset="-128"/>
            </a:rPr>
            <a:t>1</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日から令和</a:t>
          </a:r>
          <a:r>
            <a:rPr kumimoji="1" lang="en-US" altLang="ja-JP" sz="1400" b="1" u="sng">
              <a:solidFill>
                <a:srgbClr val="FF0000"/>
              </a:solidFill>
              <a:latin typeface="BIZ UDPゴシック" panose="020B0400000000000000" pitchFamily="50" charset="-128"/>
              <a:ea typeface="BIZ UDPゴシック" panose="020B0400000000000000" pitchFamily="50" charset="-128"/>
            </a:rPr>
            <a:t>8</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400" b="1" u="sng">
              <a:solidFill>
                <a:srgbClr val="FF0000"/>
              </a:solidFill>
              <a:latin typeface="BIZ UDPゴシック" panose="020B0400000000000000" pitchFamily="50" charset="-128"/>
              <a:ea typeface="BIZ UDPゴシック" panose="020B0400000000000000" pitchFamily="50" charset="-128"/>
            </a:rPr>
            <a:t>3</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400" b="1" u="sng">
              <a:solidFill>
                <a:srgbClr val="FF0000"/>
              </a:solidFill>
              <a:latin typeface="BIZ UDPゴシック" panose="020B0400000000000000" pitchFamily="50" charset="-128"/>
              <a:ea typeface="BIZ UDPゴシック" panose="020B0400000000000000" pitchFamily="50" charset="-128"/>
            </a:rPr>
            <a:t>31</a:t>
          </a:r>
          <a:r>
            <a:rPr kumimoji="1" lang="ja-JP" altLang="en-US" sz="1400" b="1" u="sng">
              <a:solidFill>
                <a:srgbClr val="FF0000"/>
              </a:solidFill>
              <a:latin typeface="BIZ UDPゴシック" panose="020B0400000000000000" pitchFamily="50" charset="-128"/>
              <a:ea typeface="BIZ UDPゴシック" panose="020B0400000000000000" pitchFamily="50" charset="-128"/>
            </a:rPr>
            <a:t>日までの期間</a:t>
          </a:r>
          <a:r>
            <a:rPr kumimoji="1" lang="ja-JP" altLang="en-US" sz="1400" b="1">
              <a:solidFill>
                <a:srgbClr val="FF0000"/>
              </a:solidFill>
              <a:latin typeface="BIZ UDPゴシック" panose="020B0400000000000000" pitchFamily="50" charset="-128"/>
              <a:ea typeface="BIZ UDPゴシック" panose="020B0400000000000000" pitchFamily="50" charset="-128"/>
            </a:rPr>
            <a:t>が自動計算</a:t>
          </a:r>
          <a:r>
            <a:rPr kumimoji="1" lang="ja-JP" altLang="en-US" sz="1400" b="1">
              <a:solidFill>
                <a:schemeClr val="tx1"/>
              </a:solidFill>
              <a:latin typeface="BIZ UDPゴシック" panose="020B0400000000000000" pitchFamily="50" charset="-128"/>
              <a:ea typeface="BIZ UDPゴシック" panose="020B0400000000000000" pitchFamily="50" charset="-128"/>
            </a:rPr>
            <a:t>されます。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始期と終期のいずれもこの期間に該当しない場合は空白となります。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206828</xdr:colOff>
      <xdr:row>37</xdr:row>
      <xdr:rowOff>293912</xdr:rowOff>
    </xdr:from>
    <xdr:to>
      <xdr:col>16</xdr:col>
      <xdr:colOff>32655</xdr:colOff>
      <xdr:row>40</xdr:row>
      <xdr:rowOff>10885</xdr:rowOff>
    </xdr:to>
    <xdr:sp macro="" textlink="">
      <xdr:nvSpPr>
        <xdr:cNvPr id="6" name="四角形吹き出し 2">
          <a:extLst>
            <a:ext uri="{FF2B5EF4-FFF2-40B4-BE49-F238E27FC236}">
              <a16:creationId xmlns:a16="http://schemas.microsoft.com/office/drawing/2014/main" id="{D7771DB0-2EDD-4E51-9170-7A0C7E74EBA4}"/>
            </a:ext>
          </a:extLst>
        </xdr:cNvPr>
        <xdr:cNvSpPr/>
      </xdr:nvSpPr>
      <xdr:spPr>
        <a:xfrm>
          <a:off x="7826828" y="12013472"/>
          <a:ext cx="3247207" cy="654233"/>
        </a:xfrm>
        <a:prstGeom prst="wedgeRectCallout">
          <a:avLst>
            <a:gd name="adj1" fmla="val -45914"/>
            <a:gd name="adj2" fmla="val 84657"/>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受験資格で「該当」を選択した期間のみが自動計算されます。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20</xdr:col>
      <xdr:colOff>195942</xdr:colOff>
      <xdr:row>29</xdr:row>
      <xdr:rowOff>152399</xdr:rowOff>
    </xdr:from>
    <xdr:to>
      <xdr:col>25</xdr:col>
      <xdr:colOff>32656</xdr:colOff>
      <xdr:row>36</xdr:row>
      <xdr:rowOff>283029</xdr:rowOff>
    </xdr:to>
    <xdr:sp macro="" textlink="">
      <xdr:nvSpPr>
        <xdr:cNvPr id="7" name="四角形吹き出し 2">
          <a:extLst>
            <a:ext uri="{FF2B5EF4-FFF2-40B4-BE49-F238E27FC236}">
              <a16:creationId xmlns:a16="http://schemas.microsoft.com/office/drawing/2014/main" id="{8B8538D0-53CB-4A51-B543-296B44157B0D}"/>
            </a:ext>
          </a:extLst>
        </xdr:cNvPr>
        <xdr:cNvSpPr/>
      </xdr:nvSpPr>
      <xdr:spPr>
        <a:xfrm>
          <a:off x="13096602" y="9372599"/>
          <a:ext cx="2541814" cy="2317570"/>
        </a:xfrm>
        <a:prstGeom prst="wedgeRectCallout">
          <a:avLst>
            <a:gd name="adj1" fmla="val -31975"/>
            <a:gd name="adj2" fmla="val -76207"/>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受験資格に該当する期間のうち、「病気休暇」「病気休職」「育児休業」「介護休業」等により、</a:t>
          </a:r>
          <a:r>
            <a:rPr kumimoji="1" lang="ja-JP" altLang="en-US" sz="1400" b="1" u="dbl">
              <a:solidFill>
                <a:srgbClr val="FF0000"/>
              </a:solidFill>
              <a:latin typeface="BIZ UDPゴシック" panose="020B0400000000000000" pitchFamily="50" charset="-128"/>
              <a:ea typeface="BIZ UDPゴシック" panose="020B0400000000000000" pitchFamily="50" charset="-128"/>
            </a:rPr>
            <a:t>１か月を超えて</a:t>
          </a:r>
          <a:r>
            <a:rPr kumimoji="1" lang="ja-JP" altLang="en-US" sz="1400" b="1">
              <a:solidFill>
                <a:srgbClr val="FF0000"/>
              </a:solidFill>
              <a:latin typeface="BIZ UDPゴシック" panose="020B0400000000000000" pitchFamily="50" charset="-128"/>
              <a:ea typeface="BIZ UDPゴシック" panose="020B0400000000000000" pitchFamily="50" charset="-128"/>
            </a:rPr>
            <a:t>職務に従事しなかった期間がある場合は</a:t>
          </a:r>
          <a:r>
            <a:rPr kumimoji="1" lang="ja-JP" altLang="en-US" sz="1400" b="1">
              <a:solidFill>
                <a:schemeClr val="tx1"/>
              </a:solidFill>
              <a:latin typeface="BIZ UDPゴシック" panose="020B0400000000000000" pitchFamily="50" charset="-128"/>
              <a:ea typeface="BIZ UDPゴシック" panose="020B0400000000000000" pitchFamily="50" charset="-128"/>
            </a:rPr>
            <a:t>「有」を選択し、（３）休業等</a:t>
          </a:r>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病気休暇・休職、育児休業、介護休業等）に詳細を記入してください。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413657</xdr:colOff>
      <xdr:row>27</xdr:row>
      <xdr:rowOff>239486</xdr:rowOff>
    </xdr:from>
    <xdr:to>
      <xdr:col>12</xdr:col>
      <xdr:colOff>435427</xdr:colOff>
      <xdr:row>29</xdr:row>
      <xdr:rowOff>130628</xdr:rowOff>
    </xdr:to>
    <xdr:sp macro="" textlink="">
      <xdr:nvSpPr>
        <xdr:cNvPr id="8" name="四角形吹き出し 2">
          <a:extLst>
            <a:ext uri="{FF2B5EF4-FFF2-40B4-BE49-F238E27FC236}">
              <a16:creationId xmlns:a16="http://schemas.microsoft.com/office/drawing/2014/main" id="{6F1070F9-A555-40C3-8ACD-EDC51620423A}"/>
            </a:ext>
          </a:extLst>
        </xdr:cNvPr>
        <xdr:cNvSpPr/>
      </xdr:nvSpPr>
      <xdr:spPr>
        <a:xfrm>
          <a:off x="5359037" y="8834846"/>
          <a:ext cx="3184070" cy="515982"/>
        </a:xfrm>
        <a:prstGeom prst="wedgeRectCallout">
          <a:avLst>
            <a:gd name="adj1" fmla="val -52701"/>
            <a:gd name="adj2" fmla="val -84170"/>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職務内容は</a:t>
          </a:r>
          <a:r>
            <a:rPr kumimoji="1" lang="ja-JP" altLang="en-US" sz="1400" b="1" u="sng">
              <a:solidFill>
                <a:srgbClr val="FF0000"/>
              </a:solidFill>
              <a:latin typeface="BIZ UDPゴシック" panose="020B0400000000000000" pitchFamily="50" charset="-128"/>
              <a:ea typeface="BIZ UDPゴシック" panose="020B0400000000000000" pitchFamily="50" charset="-128"/>
            </a:rPr>
            <a:t>具体的に</a:t>
          </a:r>
          <a:r>
            <a:rPr kumimoji="1" lang="ja-JP" altLang="en-US" sz="1400" b="1">
              <a:solidFill>
                <a:schemeClr val="tx1"/>
              </a:solidFill>
              <a:latin typeface="BIZ UDPゴシック" panose="020B0400000000000000" pitchFamily="50" charset="-128"/>
              <a:ea typeface="BIZ UDPゴシック" panose="020B0400000000000000" pitchFamily="50" charset="-128"/>
            </a:rPr>
            <a:t>記載してください。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34</xdr:col>
      <xdr:colOff>1093469</xdr:colOff>
      <xdr:row>3</xdr:row>
      <xdr:rowOff>215898</xdr:rowOff>
    </xdr:from>
    <xdr:to>
      <xdr:col>42</xdr:col>
      <xdr:colOff>236219</xdr:colOff>
      <xdr:row>7</xdr:row>
      <xdr:rowOff>348343</xdr:rowOff>
    </xdr:to>
    <xdr:sp macro="" textlink="">
      <xdr:nvSpPr>
        <xdr:cNvPr id="9" name="四角形吹き出し 7">
          <a:extLst>
            <a:ext uri="{FF2B5EF4-FFF2-40B4-BE49-F238E27FC236}">
              <a16:creationId xmlns:a16="http://schemas.microsoft.com/office/drawing/2014/main" id="{A23C5CEF-88B6-4F46-AA30-3689EA5E746B}"/>
            </a:ext>
          </a:extLst>
        </xdr:cNvPr>
        <xdr:cNvSpPr/>
      </xdr:nvSpPr>
      <xdr:spPr>
        <a:xfrm>
          <a:off x="22398989" y="1366518"/>
          <a:ext cx="4644390" cy="1069705"/>
        </a:xfrm>
        <a:prstGeom prst="wedgeRectCallout">
          <a:avLst>
            <a:gd name="adj1" fmla="val -55248"/>
            <a:gd name="adj2" fmla="val 41817"/>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備考欄は、</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受験資格に該当する勤務先における</a:t>
          </a:r>
          <a:r>
            <a:rPr kumimoji="1" lang="ja-JP" altLang="en-US" sz="14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１か月未満の休業</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等</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又は</a:t>
          </a:r>
          <a:r>
            <a:rPr kumimoji="1" lang="ja-JP" altLang="en-US" sz="1400" b="1" i="0" u="sng"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受験資格に該当しない</a:t>
          </a:r>
          <a:r>
            <a:rPr kumimoji="1" lang="ja-JP" altLang="en-US" sz="1400" b="1" i="0" u="none" strike="noStrike" kern="0" cap="none" spc="0" normalizeH="0" baseline="0" noProof="0">
              <a:ln>
                <a:noFill/>
              </a:ln>
              <a:solidFill>
                <a:srgbClr val="FF0000"/>
              </a:solidFill>
              <a:effectLst/>
              <a:uLnTx/>
              <a:uFillTx/>
              <a:latin typeface="BIZ UDPゴシック" panose="020B0400000000000000" pitchFamily="50" charset="-128"/>
              <a:ea typeface="BIZ UDPゴシック" panose="020B0400000000000000" pitchFamily="50" charset="-128"/>
              <a:cs typeface="+mn-cs"/>
            </a:rPr>
            <a:t>勤務先における休業等</a:t>
          </a: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がある場合に記入してください。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その他、記載すべき事項があれば記入してください。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34</xdr:col>
      <xdr:colOff>298813</xdr:colOff>
      <xdr:row>28</xdr:row>
      <xdr:rowOff>261256</xdr:rowOff>
    </xdr:from>
    <xdr:to>
      <xdr:col>41</xdr:col>
      <xdr:colOff>76200</xdr:colOff>
      <xdr:row>32</xdr:row>
      <xdr:rowOff>217714</xdr:rowOff>
    </xdr:to>
    <xdr:sp macro="" textlink="">
      <xdr:nvSpPr>
        <xdr:cNvPr id="10" name="四角形吹き出し 7">
          <a:extLst>
            <a:ext uri="{FF2B5EF4-FFF2-40B4-BE49-F238E27FC236}">
              <a16:creationId xmlns:a16="http://schemas.microsoft.com/office/drawing/2014/main" id="{7A39EE89-61B6-4E07-B88D-13AD9F3602FC}"/>
            </a:ext>
          </a:extLst>
        </xdr:cNvPr>
        <xdr:cNvSpPr/>
      </xdr:nvSpPr>
      <xdr:spPr>
        <a:xfrm>
          <a:off x="21604333" y="9169036"/>
          <a:ext cx="4814207" cy="1206138"/>
        </a:xfrm>
        <a:prstGeom prst="wedgeRectCallout">
          <a:avLst>
            <a:gd name="adj1" fmla="val -57714"/>
            <a:gd name="adj2" fmla="val -71302"/>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「有」又は「無」を選択してください。</a:t>
          </a:r>
          <a:endParaRPr kumimoji="1" lang="en-US" altLang="ja-JP" sz="18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b="1">
              <a:effectLst/>
              <a:latin typeface="BIZ UDPゴシック" panose="020B0400000000000000" pitchFamily="50" charset="-128"/>
              <a:ea typeface="BIZ UDPゴシック" panose="020B0400000000000000" pitchFamily="50" charset="-128"/>
              <a:cs typeface="+mn-cs"/>
            </a:rPr>
            <a:t>「有」の場合は、①懲戒処分及び服務上の措置の種類（戒告、減給、停職、免職、訓戒、訓告、厳重注意等）、②処分（措置）日、③処分（措置）理由の詳細を記入</a:t>
          </a:r>
          <a:r>
            <a:rPr kumimoji="1" lang="ja-JP" altLang="en-US" sz="1400" b="1">
              <a:effectLst/>
              <a:latin typeface="BIZ UDPゴシック" panose="020B0400000000000000" pitchFamily="50" charset="-128"/>
              <a:ea typeface="BIZ UDPゴシック" panose="020B0400000000000000" pitchFamily="50" charset="-128"/>
              <a:cs typeface="+mn-cs"/>
            </a:rPr>
            <a:t>してください。</a:t>
          </a:r>
          <a:endParaRPr lang="ja-JP" altLang="ja-JP" sz="180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27</xdr:col>
      <xdr:colOff>870859</xdr:colOff>
      <xdr:row>4</xdr:row>
      <xdr:rowOff>10885</xdr:rowOff>
    </xdr:from>
    <xdr:to>
      <xdr:col>32</xdr:col>
      <xdr:colOff>212817</xdr:colOff>
      <xdr:row>6</xdr:row>
      <xdr:rowOff>10886</xdr:rowOff>
    </xdr:to>
    <xdr:sp macro="" textlink="">
      <xdr:nvSpPr>
        <xdr:cNvPr id="11" name="四角形吹き出し 7">
          <a:extLst>
            <a:ext uri="{FF2B5EF4-FFF2-40B4-BE49-F238E27FC236}">
              <a16:creationId xmlns:a16="http://schemas.microsoft.com/office/drawing/2014/main" id="{3A868711-5510-42D5-A008-CB2F2EA7C60E}"/>
            </a:ext>
          </a:extLst>
        </xdr:cNvPr>
        <xdr:cNvSpPr/>
      </xdr:nvSpPr>
      <xdr:spPr>
        <a:xfrm>
          <a:off x="18031099" y="1435825"/>
          <a:ext cx="2892878" cy="548641"/>
        </a:xfrm>
        <a:prstGeom prst="wedgeRectCallout">
          <a:avLst>
            <a:gd name="adj1" fmla="val 40864"/>
            <a:gd name="adj2" fmla="val 80877"/>
          </a:avLst>
        </a:prstGeom>
        <a:solidFill>
          <a:schemeClr val="accent1">
            <a:lumMod val="40000"/>
            <a:lumOff val="60000"/>
          </a:schemeClr>
        </a:solidFill>
        <a:ln w="19050" cap="flat" cmpd="sng" algn="ctr">
          <a:solidFill>
            <a:sysClr val="windowText" lastClr="000000"/>
          </a:solidFill>
          <a:prstDash val="solid"/>
          <a:miter lim="800000"/>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「有」又は「無」を選択してください。</a:t>
          </a:r>
          <a:endParaRPr kumimoji="1" lang="en-US" altLang="ja-JP" sz="14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9</xdr:col>
      <xdr:colOff>65314</xdr:colOff>
      <xdr:row>8</xdr:row>
      <xdr:rowOff>381002</xdr:rowOff>
    </xdr:from>
    <xdr:to>
      <xdr:col>14</xdr:col>
      <xdr:colOff>511627</xdr:colOff>
      <xdr:row>11</xdr:row>
      <xdr:rowOff>185057</xdr:rowOff>
    </xdr:to>
    <xdr:sp macro="" textlink="">
      <xdr:nvSpPr>
        <xdr:cNvPr id="12" name="四角形吹き出し 2">
          <a:extLst>
            <a:ext uri="{FF2B5EF4-FFF2-40B4-BE49-F238E27FC236}">
              <a16:creationId xmlns:a16="http://schemas.microsoft.com/office/drawing/2014/main" id="{DB8F78D6-10FB-48CC-9C89-73482529FEB2}"/>
            </a:ext>
          </a:extLst>
        </xdr:cNvPr>
        <xdr:cNvSpPr/>
      </xdr:nvSpPr>
      <xdr:spPr>
        <a:xfrm>
          <a:off x="6405154" y="2910842"/>
          <a:ext cx="3189513" cy="886095"/>
        </a:xfrm>
        <a:prstGeom prst="wedgeRectCallout">
          <a:avLst>
            <a:gd name="adj1" fmla="val 61244"/>
            <a:gd name="adj2" fmla="val 16999"/>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在職中の方は、令和９年</a:t>
          </a:r>
          <a:r>
            <a:rPr kumimoji="1" lang="en-US" altLang="ja-JP" sz="1400" b="1">
              <a:solidFill>
                <a:schemeClr val="tx1"/>
              </a:solidFill>
              <a:latin typeface="BIZ UDPゴシック" panose="020B0400000000000000" pitchFamily="50" charset="-128"/>
              <a:ea typeface="BIZ UDPゴシック" panose="020B0400000000000000" pitchFamily="50" charset="-128"/>
            </a:rPr>
            <a:t>3</a:t>
          </a:r>
          <a:r>
            <a:rPr kumimoji="1" lang="ja-JP" altLang="en-US" sz="1400" b="1">
              <a:solidFill>
                <a:schemeClr val="tx1"/>
              </a:solidFill>
              <a:latin typeface="BIZ UDPゴシック" panose="020B0400000000000000" pitchFamily="50" charset="-128"/>
              <a:ea typeface="BIZ UDPゴシック" panose="020B0400000000000000" pitchFamily="50" charset="-128"/>
            </a:rPr>
            <a:t>月</a:t>
          </a:r>
          <a:r>
            <a:rPr kumimoji="1" lang="en-US" altLang="ja-JP" sz="1400" b="1">
              <a:solidFill>
                <a:schemeClr val="tx1"/>
              </a:solidFill>
              <a:latin typeface="BIZ UDPゴシック" panose="020B0400000000000000" pitchFamily="50" charset="-128"/>
              <a:ea typeface="BIZ UDPゴシック" panose="020B0400000000000000" pitchFamily="50" charset="-128"/>
            </a:rPr>
            <a:t>31</a:t>
          </a:r>
          <a:r>
            <a:rPr kumimoji="1" lang="ja-JP" altLang="en-US" sz="1400" b="1">
              <a:solidFill>
                <a:schemeClr val="tx1"/>
              </a:solidFill>
              <a:latin typeface="BIZ UDPゴシック" panose="020B0400000000000000" pitchFamily="50" charset="-128"/>
              <a:ea typeface="BIZ UDPゴシック" panose="020B0400000000000000" pitchFamily="50" charset="-128"/>
            </a:rPr>
            <a:t>日までと入力してください。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2</xdr:col>
      <xdr:colOff>163285</xdr:colOff>
      <xdr:row>34</xdr:row>
      <xdr:rowOff>43543</xdr:rowOff>
    </xdr:from>
    <xdr:ext cx="7663543" cy="1055914"/>
    <xdr:sp macro="" textlink="">
      <xdr:nvSpPr>
        <xdr:cNvPr id="13" name="テキスト ボックス 12">
          <a:extLst>
            <a:ext uri="{FF2B5EF4-FFF2-40B4-BE49-F238E27FC236}">
              <a16:creationId xmlns:a16="http://schemas.microsoft.com/office/drawing/2014/main" id="{53604BAF-D445-4F7D-ADF6-BB135D0CDEA9}"/>
            </a:ext>
          </a:extLst>
        </xdr:cNvPr>
        <xdr:cNvSpPr txBox="1"/>
      </xdr:nvSpPr>
      <xdr:spPr>
        <a:xfrm>
          <a:off x="902425" y="10825843"/>
          <a:ext cx="7663543" cy="1055914"/>
        </a:xfrm>
        <a:prstGeom prst="rect">
          <a:avLst/>
        </a:prstGeom>
        <a:solidFill>
          <a:schemeClr val="accent4">
            <a:lumMod val="20000"/>
            <a:lumOff val="80000"/>
          </a:schemeClr>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ja-JP" altLang="ja-JP" sz="1400" b="1" u="sng">
              <a:solidFill>
                <a:schemeClr val="tx1"/>
              </a:solidFill>
              <a:effectLst/>
              <a:latin typeface="BIZ UDPゴシック" panose="020B0400000000000000" pitchFamily="50" charset="-128"/>
              <a:ea typeface="BIZ UDPゴシック" panose="020B0400000000000000" pitchFamily="50" charset="-128"/>
              <a:cs typeface="+mn-cs"/>
            </a:rPr>
            <a:t>記載事項に事実と異なる記入があった場合は、失格となる</a:t>
          </a:r>
          <a:r>
            <a:rPr lang="ja-JP" altLang="en-US" sz="1400" b="1" u="sng">
              <a:solidFill>
                <a:schemeClr val="tx1"/>
              </a:solidFill>
              <a:effectLst/>
              <a:latin typeface="BIZ UDPゴシック" panose="020B0400000000000000" pitchFamily="50" charset="-128"/>
              <a:ea typeface="BIZ UDPゴシック" panose="020B0400000000000000" pitchFamily="50" charset="-128"/>
              <a:cs typeface="+mn-cs"/>
            </a:rPr>
            <a:t>場合があります。</a:t>
          </a:r>
          <a:endParaRPr lang="en-US" altLang="ja-JP" sz="1400" b="1" u="sng">
            <a:solidFill>
              <a:schemeClr val="tx1"/>
            </a:solidFill>
            <a:effectLst/>
            <a:latin typeface="BIZ UDPゴシック" panose="020B0400000000000000" pitchFamily="50" charset="-128"/>
            <a:ea typeface="BIZ UDPゴシック" panose="020B0400000000000000" pitchFamily="50" charset="-128"/>
            <a:cs typeface="+mn-cs"/>
          </a:endParaRPr>
        </a:p>
        <a:p>
          <a:r>
            <a:rPr lang="ja-JP" altLang="ja-JP" sz="1400" b="1" u="sng">
              <a:solidFill>
                <a:schemeClr val="tx1"/>
              </a:solidFill>
              <a:effectLst/>
              <a:latin typeface="BIZ UDPゴシック" panose="020B0400000000000000" pitchFamily="50" charset="-128"/>
              <a:ea typeface="BIZ UDPゴシック" panose="020B0400000000000000" pitchFamily="50" charset="-128"/>
              <a:cs typeface="+mn-cs"/>
            </a:rPr>
            <a:t>職務に従事した期間や休業等の期間が不明確な場合は、</a:t>
          </a:r>
          <a:r>
            <a:rPr lang="ja-JP" altLang="en-US" sz="1400" b="1" u="sng">
              <a:solidFill>
                <a:schemeClr val="tx1"/>
              </a:solidFill>
              <a:effectLst/>
              <a:latin typeface="BIZ UDPゴシック" panose="020B0400000000000000" pitchFamily="50" charset="-128"/>
              <a:ea typeface="BIZ UDPゴシック" panose="020B0400000000000000" pitchFamily="50" charset="-128"/>
              <a:cs typeface="+mn-cs"/>
            </a:rPr>
            <a:t>必ず従事先</a:t>
          </a:r>
          <a:r>
            <a:rPr lang="ja-JP" altLang="ja-JP" sz="1400" b="1" u="sng">
              <a:solidFill>
                <a:schemeClr val="tx1"/>
              </a:solidFill>
              <a:effectLst/>
              <a:latin typeface="BIZ UDPゴシック" panose="020B0400000000000000" pitchFamily="50" charset="-128"/>
              <a:ea typeface="BIZ UDPゴシック" panose="020B0400000000000000" pitchFamily="50" charset="-128"/>
              <a:cs typeface="+mn-cs"/>
            </a:rPr>
            <a:t>に確認</a:t>
          </a:r>
          <a:r>
            <a:rPr lang="ja-JP" altLang="en-US" sz="1400" b="1" u="sng">
              <a:solidFill>
                <a:schemeClr val="tx1"/>
              </a:solidFill>
              <a:effectLst/>
              <a:latin typeface="BIZ UDPゴシック" panose="020B0400000000000000" pitchFamily="50" charset="-128"/>
              <a:ea typeface="BIZ UDPゴシック" panose="020B0400000000000000" pitchFamily="50" charset="-128"/>
              <a:cs typeface="+mn-cs"/>
            </a:rPr>
            <a:t>の上</a:t>
          </a:r>
          <a:r>
            <a:rPr lang="ja-JP" altLang="ja-JP" sz="1400" b="1" u="sng">
              <a:solidFill>
                <a:schemeClr val="tx1"/>
              </a:solidFill>
              <a:effectLst/>
              <a:latin typeface="BIZ UDPゴシック" panose="020B0400000000000000" pitchFamily="50" charset="-128"/>
              <a:ea typeface="BIZ UDPゴシック" panose="020B0400000000000000" pitchFamily="50" charset="-128"/>
              <a:cs typeface="+mn-cs"/>
            </a:rPr>
            <a:t>、正確な期間を記入してください。</a:t>
          </a:r>
          <a:endParaRPr lang="en-US" altLang="ja-JP" sz="1400" b="1" u="sng">
            <a:solidFill>
              <a:schemeClr val="tx1"/>
            </a:solidFill>
            <a:effectLst/>
            <a:latin typeface="BIZ UDPゴシック" panose="020B0400000000000000" pitchFamily="50" charset="-128"/>
            <a:ea typeface="BIZ UDPゴシック" panose="020B0400000000000000" pitchFamily="50" charset="-128"/>
            <a:cs typeface="+mn-cs"/>
          </a:endParaRPr>
        </a:p>
        <a:p>
          <a:r>
            <a:rPr kumimoji="1" lang="ja-JP" altLang="en-US" sz="1400" b="1">
              <a:solidFill>
                <a:srgbClr val="FF0000"/>
              </a:solidFill>
              <a:latin typeface="BIZ UDPゴシック" panose="020B0400000000000000" pitchFamily="50" charset="-128"/>
              <a:ea typeface="BIZ UDPゴシック" panose="020B0400000000000000" pitchFamily="50" charset="-128"/>
            </a:rPr>
            <a:t>なお、</a:t>
          </a:r>
          <a:r>
            <a:rPr lang="ja-JP" altLang="ja-JP" sz="1400" b="1">
              <a:solidFill>
                <a:srgbClr val="FF0000"/>
              </a:solidFill>
              <a:effectLst/>
              <a:latin typeface="BIZ UDPゴシック" panose="020B0400000000000000" pitchFamily="50" charset="-128"/>
              <a:ea typeface="BIZ UDPゴシック" panose="020B0400000000000000" pitchFamily="50" charset="-128"/>
              <a:cs typeface="+mn-cs"/>
            </a:rPr>
            <a:t>最終合格者</a:t>
          </a:r>
          <a:r>
            <a:rPr lang="ja-JP" altLang="en-US" sz="1400" b="1">
              <a:solidFill>
                <a:srgbClr val="FF0000"/>
              </a:solidFill>
              <a:effectLst/>
              <a:latin typeface="BIZ UDPゴシック" panose="020B0400000000000000" pitchFamily="50" charset="-128"/>
              <a:ea typeface="BIZ UDPゴシック" panose="020B0400000000000000" pitchFamily="50" charset="-128"/>
              <a:cs typeface="+mn-cs"/>
            </a:rPr>
            <a:t>について</a:t>
          </a:r>
          <a:r>
            <a:rPr lang="ja-JP" altLang="ja-JP" sz="1400" b="1">
              <a:solidFill>
                <a:srgbClr val="FF0000"/>
              </a:solidFill>
              <a:effectLst/>
              <a:latin typeface="BIZ UDPゴシック" panose="020B0400000000000000" pitchFamily="50" charset="-128"/>
              <a:ea typeface="BIZ UDPゴシック" panose="020B0400000000000000" pitchFamily="50" charset="-128"/>
              <a:cs typeface="+mn-cs"/>
            </a:rPr>
            <a:t>は、職務経験期間が確認できる職歴証明書等を提出していただきます。</a:t>
          </a:r>
          <a:endParaRPr kumimoji="1" lang="ja-JP" altLang="en-US" sz="1400" b="1">
            <a:solidFill>
              <a:srgbClr val="FF0000"/>
            </a:solidFill>
            <a:latin typeface="BIZ UDPゴシック" panose="020B0400000000000000" pitchFamily="50" charset="-128"/>
            <a:ea typeface="BIZ UDPゴシック" panose="020B0400000000000000" pitchFamily="50" charset="-128"/>
          </a:endParaRPr>
        </a:p>
      </xdr:txBody>
    </xdr:sp>
    <xdr:clientData/>
  </xdr:oneCellAnchor>
  <xdr:twoCellAnchor>
    <xdr:from>
      <xdr:col>18</xdr:col>
      <xdr:colOff>413657</xdr:colOff>
      <xdr:row>3</xdr:row>
      <xdr:rowOff>76200</xdr:rowOff>
    </xdr:from>
    <xdr:to>
      <xdr:col>26</xdr:col>
      <xdr:colOff>478972</xdr:colOff>
      <xdr:row>6</xdr:row>
      <xdr:rowOff>65315</xdr:rowOff>
    </xdr:to>
    <xdr:sp macro="" textlink="">
      <xdr:nvSpPr>
        <xdr:cNvPr id="14" name="四角形吹き出し 2">
          <a:extLst>
            <a:ext uri="{FF2B5EF4-FFF2-40B4-BE49-F238E27FC236}">
              <a16:creationId xmlns:a16="http://schemas.microsoft.com/office/drawing/2014/main" id="{8ABE4376-5115-4862-9076-8F07DDAF8CE8}"/>
            </a:ext>
          </a:extLst>
        </xdr:cNvPr>
        <xdr:cNvSpPr/>
      </xdr:nvSpPr>
      <xdr:spPr>
        <a:xfrm>
          <a:off x="12384677" y="1226820"/>
          <a:ext cx="3981995" cy="812075"/>
        </a:xfrm>
        <a:prstGeom prst="wedgeRectCallout">
          <a:avLst>
            <a:gd name="adj1" fmla="val -58770"/>
            <a:gd name="adj2" fmla="val 28831"/>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生年月日欄に入力すると自動計算されます。</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生年月日は記入例のように入力してください。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16</xdr:col>
      <xdr:colOff>87085</xdr:colOff>
      <xdr:row>0</xdr:row>
      <xdr:rowOff>119743</xdr:rowOff>
    </xdr:from>
    <xdr:ext cx="4463143" cy="500743"/>
    <xdr:sp macro="" textlink="">
      <xdr:nvSpPr>
        <xdr:cNvPr id="15" name="テキスト ボックス 14">
          <a:extLst>
            <a:ext uri="{FF2B5EF4-FFF2-40B4-BE49-F238E27FC236}">
              <a16:creationId xmlns:a16="http://schemas.microsoft.com/office/drawing/2014/main" id="{517618FF-73E3-4B1B-9A6B-0533A40CE49A}"/>
            </a:ext>
          </a:extLst>
        </xdr:cNvPr>
        <xdr:cNvSpPr txBox="1"/>
      </xdr:nvSpPr>
      <xdr:spPr>
        <a:xfrm>
          <a:off x="11128465" y="119743"/>
          <a:ext cx="4463143" cy="500743"/>
        </a:xfrm>
        <a:prstGeom prst="rect">
          <a:avLst/>
        </a:prstGeom>
        <a:solidFill>
          <a:schemeClr val="accent4">
            <a:lumMod val="20000"/>
            <a:lumOff val="80000"/>
          </a:schemeClr>
        </a:solidFill>
        <a:ln w="28575">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2000" b="1">
              <a:solidFill>
                <a:srgbClr val="FF0000"/>
              </a:solidFill>
              <a:latin typeface="BIZ UDPゴシック" panose="020B0400000000000000" pitchFamily="50" charset="-128"/>
              <a:ea typeface="BIZ UDPゴシック" panose="020B0400000000000000" pitchFamily="50" charset="-128"/>
            </a:rPr>
            <a:t>グレーのセルは入力しないでください。</a:t>
          </a:r>
        </a:p>
      </xdr:txBody>
    </xdr:sp>
    <xdr:clientData/>
  </xdr:oneCellAnchor>
  <xdr:twoCellAnchor>
    <xdr:from>
      <xdr:col>2</xdr:col>
      <xdr:colOff>32656</xdr:colOff>
      <xdr:row>20</xdr:row>
      <xdr:rowOff>108856</xdr:rowOff>
    </xdr:from>
    <xdr:to>
      <xdr:col>5</xdr:col>
      <xdr:colOff>391886</xdr:colOff>
      <xdr:row>23</xdr:row>
      <xdr:rowOff>185057</xdr:rowOff>
    </xdr:to>
    <xdr:sp macro="" textlink="">
      <xdr:nvSpPr>
        <xdr:cNvPr id="16" name="四角形吹き出し 2">
          <a:extLst>
            <a:ext uri="{FF2B5EF4-FFF2-40B4-BE49-F238E27FC236}">
              <a16:creationId xmlns:a16="http://schemas.microsoft.com/office/drawing/2014/main" id="{B9304F74-EB71-494B-B236-2AEF668487CE}"/>
            </a:ext>
          </a:extLst>
        </xdr:cNvPr>
        <xdr:cNvSpPr/>
      </xdr:nvSpPr>
      <xdr:spPr>
        <a:xfrm>
          <a:off x="771796" y="6532516"/>
          <a:ext cx="3567250" cy="845821"/>
        </a:xfrm>
        <a:prstGeom prst="wedgeRectCallout">
          <a:avLst>
            <a:gd name="adj1" fmla="val -39170"/>
            <a:gd name="adj2" fmla="val 115735"/>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「（１）職務経験（最新のものから順番に記入してください）」で入力した勤務先のうち、該当する勤務先を入力してください。</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16</xdr:col>
      <xdr:colOff>228594</xdr:colOff>
      <xdr:row>50</xdr:row>
      <xdr:rowOff>87082</xdr:rowOff>
    </xdr:from>
    <xdr:to>
      <xdr:col>23</xdr:col>
      <xdr:colOff>348341</xdr:colOff>
      <xdr:row>53</xdr:row>
      <xdr:rowOff>152398</xdr:rowOff>
    </xdr:to>
    <xdr:sp macro="" textlink="">
      <xdr:nvSpPr>
        <xdr:cNvPr id="17" name="四角形吹き出し 2">
          <a:extLst>
            <a:ext uri="{FF2B5EF4-FFF2-40B4-BE49-F238E27FC236}">
              <a16:creationId xmlns:a16="http://schemas.microsoft.com/office/drawing/2014/main" id="{3A8CC8B3-2EB3-4544-84C6-37BB7BFDEF4C}"/>
            </a:ext>
          </a:extLst>
        </xdr:cNvPr>
        <xdr:cNvSpPr/>
      </xdr:nvSpPr>
      <xdr:spPr>
        <a:xfrm>
          <a:off x="11269974" y="15449002"/>
          <a:ext cx="3373487" cy="1002576"/>
        </a:xfrm>
        <a:prstGeom prst="wedgeRectCallout">
          <a:avLst>
            <a:gd name="adj1" fmla="val -36344"/>
            <a:gd name="adj2" fmla="val -88412"/>
          </a:avLst>
        </a:prstGeom>
        <a:solidFill>
          <a:schemeClr val="accent1">
            <a:lumMod val="40000"/>
            <a:lumOff val="6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受験資格に非該当の期間のため、</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a:p>
          <a:pPr algn="l"/>
          <a:r>
            <a:rPr kumimoji="1" lang="ja-JP" altLang="en-US" sz="1400" b="1">
              <a:solidFill>
                <a:schemeClr val="tx1"/>
              </a:solidFill>
              <a:latin typeface="BIZ UDPゴシック" panose="020B0400000000000000" pitchFamily="50" charset="-128"/>
              <a:ea typeface="BIZ UDPゴシック" panose="020B0400000000000000" pitchFamily="50" charset="-128"/>
            </a:rPr>
            <a:t>「</a:t>
          </a:r>
          <a:r>
            <a:rPr kumimoji="1" lang="en-US" altLang="ja-JP" sz="1400" b="1">
              <a:solidFill>
                <a:schemeClr val="tx1"/>
              </a:solidFill>
              <a:latin typeface="BIZ UDPゴシック" panose="020B0400000000000000" pitchFamily="50" charset="-128"/>
              <a:ea typeface="BIZ UDPゴシック" panose="020B0400000000000000" pitchFamily="50" charset="-128"/>
            </a:rPr>
            <a:t>3</a:t>
          </a:r>
          <a:r>
            <a:rPr kumimoji="1" lang="ja-JP" altLang="en-US" sz="1400" b="1">
              <a:solidFill>
                <a:schemeClr val="tx1"/>
              </a:solidFill>
              <a:latin typeface="BIZ UDPゴシック" panose="020B0400000000000000" pitchFamily="50" charset="-128"/>
              <a:ea typeface="BIZ UDPゴシック" panose="020B0400000000000000" pitchFamily="50" charset="-128"/>
            </a:rPr>
            <a:t>年」は</a:t>
          </a:r>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受験資格に該当する職務経験期間の合計</a:t>
          </a:r>
          <a:r>
            <a:rPr kumimoji="1" lang="en-US" altLang="ja-JP" sz="1400" b="1">
              <a:solidFill>
                <a:schemeClr val="tx1"/>
              </a:solidFill>
              <a:latin typeface="BIZ UDPゴシック" panose="020B0400000000000000" pitchFamily="50" charset="-128"/>
              <a:ea typeface="BIZ UDPゴシック" panose="020B0400000000000000" pitchFamily="50" charset="-128"/>
            </a:rPr>
            <a:t>】</a:t>
          </a:r>
          <a:r>
            <a:rPr kumimoji="1" lang="ja-JP" altLang="en-US" sz="1400" b="1">
              <a:solidFill>
                <a:schemeClr val="tx1"/>
              </a:solidFill>
              <a:latin typeface="BIZ UDPゴシック" panose="020B0400000000000000" pitchFamily="50" charset="-128"/>
              <a:ea typeface="BIZ UDPゴシック" panose="020B0400000000000000" pitchFamily="50" charset="-128"/>
            </a:rPr>
            <a:t>には含まれません。</a:t>
          </a:r>
          <a:endParaRPr kumimoji="1" lang="en-US" altLang="ja-JP" sz="1400" b="1">
            <a:solidFill>
              <a:schemeClr val="tx1"/>
            </a:solidFill>
            <a:latin typeface="BIZ UDPゴシック" panose="020B0400000000000000" pitchFamily="50" charset="-128"/>
            <a:ea typeface="BIZ UDPゴシック" panose="020B0400000000000000" pitchFamily="50" charset="-128"/>
          </a:endParaRPr>
        </a:p>
      </xdr:txBody>
    </xdr:sp>
    <xdr:clientData/>
  </xdr:twoCellAnchor>
  <xdr:oneCellAnchor>
    <xdr:from>
      <xdr:col>34</xdr:col>
      <xdr:colOff>732311</xdr:colOff>
      <xdr:row>17</xdr:row>
      <xdr:rowOff>201881</xdr:rowOff>
    </xdr:from>
    <xdr:ext cx="1240972" cy="425822"/>
    <xdr:sp macro="" textlink="">
      <xdr:nvSpPr>
        <xdr:cNvPr id="18" name="テキスト ボックス 17">
          <a:extLst>
            <a:ext uri="{FF2B5EF4-FFF2-40B4-BE49-F238E27FC236}">
              <a16:creationId xmlns:a16="http://schemas.microsoft.com/office/drawing/2014/main" id="{98C2BBF3-4062-4550-8DD2-D1117B7844B5}"/>
            </a:ext>
          </a:extLst>
        </xdr:cNvPr>
        <xdr:cNvSpPr txBox="1"/>
      </xdr:nvSpPr>
      <xdr:spPr>
        <a:xfrm>
          <a:off x="22096020" y="5743699"/>
          <a:ext cx="1240972" cy="4258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000" b="1">
              <a:solidFill>
                <a:srgbClr val="FF0000"/>
              </a:solidFill>
              <a:latin typeface="ＭＳ ゴシック" panose="020B0609070205080204" pitchFamily="49" charset="-128"/>
              <a:ea typeface="ＭＳ ゴシック" panose="020B0609070205080204" pitchFamily="49" charset="-128"/>
            </a:rPr>
            <a:t>重要</a:t>
          </a:r>
          <a:endParaRPr kumimoji="1" lang="ja-JP" altLang="en-US"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34</xdr:col>
      <xdr:colOff>388915</xdr:colOff>
      <xdr:row>17</xdr:row>
      <xdr:rowOff>145472</xdr:rowOff>
    </xdr:from>
    <xdr:to>
      <xdr:col>36</xdr:col>
      <xdr:colOff>116773</xdr:colOff>
      <xdr:row>19</xdr:row>
      <xdr:rowOff>112817</xdr:rowOff>
    </xdr:to>
    <xdr:sp macro="" textlink="">
      <xdr:nvSpPr>
        <xdr:cNvPr id="19" name="星: 12 pt 18">
          <a:extLst>
            <a:ext uri="{FF2B5EF4-FFF2-40B4-BE49-F238E27FC236}">
              <a16:creationId xmlns:a16="http://schemas.microsoft.com/office/drawing/2014/main" id="{F6AD3952-215A-4737-82B1-84D494FCB74A}"/>
            </a:ext>
          </a:extLst>
        </xdr:cNvPr>
        <xdr:cNvSpPr/>
      </xdr:nvSpPr>
      <xdr:spPr>
        <a:xfrm>
          <a:off x="21752624" y="5687290"/>
          <a:ext cx="1362694" cy="604654"/>
        </a:xfrm>
        <a:prstGeom prst="star12">
          <a:avLst/>
        </a:prstGeom>
        <a:noFill/>
        <a:ln w="28575">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2C487-DDAA-41B9-8E20-CDE7479AB2D5}">
  <sheetPr>
    <pageSetUpPr fitToPage="1"/>
  </sheetPr>
  <dimension ref="A1:BK80"/>
  <sheetViews>
    <sheetView showGridLines="0" tabSelected="1" view="pageBreakPreview" topLeftCell="A9" zoomScale="55" zoomScaleNormal="60" zoomScaleSheetLayoutView="55" workbookViewId="0">
      <selection activeCell="Z38" sqref="Z38:AQ55"/>
    </sheetView>
  </sheetViews>
  <sheetFormatPr defaultRowHeight="18"/>
  <cols>
    <col min="1" max="1" width="4.09765625" style="1" customWidth="1"/>
    <col min="2" max="2" width="5.59765625" style="1" customWidth="1"/>
    <col min="3" max="4" width="16.59765625" style="1" customWidth="1"/>
    <col min="5" max="5" width="8.8984375" style="1" customWidth="1"/>
    <col min="6" max="6" width="13.09765625" style="1" customWidth="1"/>
    <col min="7" max="9" width="6.09765625" style="1" customWidth="1"/>
    <col min="10" max="10" width="1.69921875" style="1" customWidth="1"/>
    <col min="11" max="11" width="15.09765625" style="1" customWidth="1"/>
    <col min="12" max="14" width="6.3984375" style="1" customWidth="1"/>
    <col min="15" max="15" width="10.59765625" style="1" customWidth="1"/>
    <col min="16" max="16" width="15.09765625" style="1" customWidth="1"/>
    <col min="17" max="23" width="6.09765625" style="1" customWidth="1"/>
    <col min="24" max="24" width="8.69921875" style="1" customWidth="1"/>
    <col min="25" max="25" width="8.5" style="1" customWidth="1"/>
    <col min="26" max="26" width="3.69921875" style="1" customWidth="1"/>
    <col min="27" max="27" width="16.69921875" style="1" customWidth="1"/>
    <col min="28" max="28" width="12.3984375" style="1" customWidth="1"/>
    <col min="29" max="29" width="8.8984375" style="1" customWidth="1"/>
    <col min="30" max="30" width="13.09765625" style="1" customWidth="1"/>
    <col min="31" max="33" width="6.09765625" style="1" customWidth="1"/>
    <col min="34" max="34" width="1.69921875" style="1" customWidth="1"/>
    <col min="35" max="35" width="15.09765625" style="1" customWidth="1"/>
    <col min="36" max="38" width="6.3984375" style="1" customWidth="1"/>
    <col min="39" max="39" width="10.59765625" style="1" customWidth="1"/>
    <col min="40" max="40" width="15.09765625" style="1" customWidth="1"/>
    <col min="41" max="43" width="6.09765625" style="1" customWidth="1"/>
    <col min="44" max="44" width="8.796875" hidden="1" customWidth="1"/>
    <col min="45" max="45" width="16.69921875" hidden="1" customWidth="1"/>
    <col min="46" max="51" width="15.59765625" hidden="1" customWidth="1"/>
    <col min="52" max="53" width="9" hidden="1" customWidth="1"/>
    <col min="54" max="56" width="15.59765625" hidden="1" customWidth="1"/>
    <col min="57" max="58" width="9" hidden="1" customWidth="1"/>
    <col min="59" max="62" width="8.796875" hidden="1" customWidth="1"/>
    <col min="63" max="64" width="0" hidden="1" customWidth="1"/>
  </cols>
  <sheetData>
    <row r="1" spans="1:58" ht="18.75" customHeight="1">
      <c r="A1" s="2"/>
      <c r="B1" s="277" t="s">
        <v>79</v>
      </c>
      <c r="C1" s="277"/>
      <c r="D1" s="277"/>
      <c r="E1" s="277"/>
      <c r="F1" s="277"/>
      <c r="G1" s="277"/>
      <c r="H1" s="277"/>
      <c r="I1" s="277"/>
      <c r="J1" s="277"/>
      <c r="K1" s="277"/>
      <c r="L1" s="277"/>
      <c r="M1" s="277"/>
      <c r="N1" s="277"/>
      <c r="O1" s="277"/>
      <c r="P1" s="277"/>
      <c r="Q1" s="277"/>
      <c r="R1" s="277"/>
      <c r="S1" s="277"/>
      <c r="T1" s="78"/>
      <c r="U1" s="78"/>
      <c r="V1" s="78"/>
      <c r="W1" s="78"/>
      <c r="X1" s="2"/>
      <c r="Y1" s="2"/>
      <c r="Z1" s="2"/>
      <c r="AA1" s="2"/>
      <c r="AB1" s="2"/>
      <c r="AC1" s="2"/>
      <c r="AD1" s="2"/>
      <c r="AE1" s="2"/>
      <c r="AF1" s="2"/>
      <c r="AG1" s="2"/>
      <c r="AH1" s="2"/>
      <c r="AI1" s="2"/>
      <c r="AJ1" s="2"/>
      <c r="AK1" s="2"/>
      <c r="AL1" s="2"/>
      <c r="AM1" s="2"/>
      <c r="AN1" s="2"/>
      <c r="AO1" s="2"/>
      <c r="AP1" s="2"/>
      <c r="AQ1" s="2"/>
      <c r="AR1" t="s">
        <v>25</v>
      </c>
    </row>
    <row r="2" spans="1:58" ht="36" customHeight="1">
      <c r="A2" s="2"/>
      <c r="B2" s="277"/>
      <c r="C2" s="277"/>
      <c r="D2" s="277"/>
      <c r="E2" s="277"/>
      <c r="F2" s="277"/>
      <c r="G2" s="277"/>
      <c r="H2" s="277"/>
      <c r="I2" s="277"/>
      <c r="J2" s="277"/>
      <c r="K2" s="277"/>
      <c r="L2" s="277"/>
      <c r="M2" s="277"/>
      <c r="N2" s="277"/>
      <c r="O2" s="277"/>
      <c r="P2" s="277"/>
      <c r="Q2" s="277"/>
      <c r="R2" s="277"/>
      <c r="S2" s="277"/>
      <c r="T2" s="78"/>
      <c r="U2" s="78"/>
      <c r="V2" s="78"/>
      <c r="W2" s="78"/>
      <c r="X2" s="2"/>
      <c r="Y2" s="2"/>
      <c r="Z2" s="2"/>
      <c r="AA2" s="2"/>
      <c r="AB2" s="2"/>
      <c r="AC2" s="2"/>
      <c r="AD2" s="2"/>
      <c r="AE2" s="2"/>
      <c r="AF2" s="2"/>
      <c r="AG2" s="2"/>
      <c r="AH2" s="2"/>
      <c r="AI2" s="2"/>
      <c r="AJ2" s="2"/>
      <c r="AK2" s="2"/>
      <c r="AL2" s="2"/>
      <c r="AM2" s="2"/>
      <c r="AN2" s="2"/>
      <c r="AO2" s="2"/>
      <c r="AP2" s="2"/>
      <c r="AQ2" s="2"/>
      <c r="AR2" t="s">
        <v>82</v>
      </c>
    </row>
    <row r="3" spans="1:58" ht="36" customHeight="1">
      <c r="A3" s="2"/>
      <c r="B3" s="278" t="s">
        <v>46</v>
      </c>
      <c r="C3" s="279"/>
      <c r="D3" s="278" t="s">
        <v>47</v>
      </c>
      <c r="E3" s="279"/>
      <c r="F3" s="278" t="s">
        <v>49</v>
      </c>
      <c r="G3" s="280"/>
      <c r="H3" s="280"/>
      <c r="I3" s="280"/>
      <c r="J3" s="280"/>
      <c r="K3" s="279"/>
      <c r="L3" s="278" t="s">
        <v>50</v>
      </c>
      <c r="M3" s="280"/>
      <c r="N3" s="280"/>
      <c r="O3" s="280"/>
      <c r="P3" s="279"/>
      <c r="Q3" s="278" t="s">
        <v>81</v>
      </c>
      <c r="R3" s="280"/>
      <c r="S3" s="279"/>
      <c r="T3" s="81"/>
      <c r="U3" s="81"/>
      <c r="V3" s="81"/>
      <c r="W3" s="81"/>
      <c r="X3" s="2"/>
      <c r="Y3" s="2"/>
      <c r="Z3" s="2"/>
      <c r="AA3" s="2"/>
      <c r="AB3" s="2"/>
      <c r="AC3" s="2"/>
      <c r="AD3" s="2"/>
      <c r="AE3" s="2"/>
      <c r="AF3" s="2"/>
      <c r="AG3" s="2"/>
      <c r="AH3" s="2"/>
      <c r="AI3" s="2"/>
      <c r="AJ3" s="2"/>
      <c r="AK3" s="2"/>
      <c r="AL3" s="2"/>
      <c r="AM3" s="2"/>
      <c r="AN3" s="2"/>
      <c r="AO3" s="2"/>
      <c r="AP3" s="2"/>
      <c r="AQ3" s="2"/>
      <c r="AR3" t="s">
        <v>83</v>
      </c>
    </row>
    <row r="4" spans="1:58" ht="21.9" customHeight="1">
      <c r="A4" s="2"/>
      <c r="B4" s="141"/>
      <c r="C4" s="246"/>
      <c r="D4" s="294" t="s">
        <v>48</v>
      </c>
      <c r="E4" s="295"/>
      <c r="F4" s="300"/>
      <c r="G4" s="301"/>
      <c r="H4" s="301"/>
      <c r="I4" s="301"/>
      <c r="J4" s="301"/>
      <c r="K4" s="302"/>
      <c r="L4" s="303" t="s">
        <v>93</v>
      </c>
      <c r="M4" s="304"/>
      <c r="N4" s="304"/>
      <c r="O4" s="304"/>
      <c r="P4" s="305"/>
      <c r="Q4" s="306" t="str">
        <f>IF(L5="","",DATEDIF(L5,"2027/4/1","Y"))</f>
        <v/>
      </c>
      <c r="R4" s="307"/>
      <c r="S4" s="246" t="s">
        <v>60</v>
      </c>
      <c r="T4" s="80"/>
      <c r="U4" s="80"/>
      <c r="V4" s="80"/>
      <c r="W4" s="80"/>
      <c r="X4" s="2"/>
      <c r="Y4" s="2"/>
      <c r="Z4" s="2"/>
      <c r="AA4" s="2"/>
      <c r="AB4" s="2"/>
      <c r="AC4" s="2"/>
      <c r="AD4" s="2"/>
      <c r="AE4" s="2"/>
      <c r="AF4" s="2"/>
      <c r="AG4" s="2"/>
      <c r="AH4" s="2"/>
      <c r="AI4" s="2"/>
      <c r="AJ4" s="2"/>
      <c r="AK4" s="2"/>
      <c r="AL4" s="2"/>
      <c r="AM4" s="2"/>
      <c r="AN4" s="2"/>
      <c r="AO4" s="2"/>
      <c r="AP4" s="2"/>
      <c r="AQ4" s="2"/>
      <c r="AR4" t="s">
        <v>84</v>
      </c>
    </row>
    <row r="5" spans="1:58" ht="21.9" customHeight="1">
      <c r="A5" s="2"/>
      <c r="B5" s="292"/>
      <c r="C5" s="293"/>
      <c r="D5" s="296"/>
      <c r="E5" s="297"/>
      <c r="F5" s="292"/>
      <c r="G5" s="312"/>
      <c r="H5" s="312"/>
      <c r="I5" s="312"/>
      <c r="J5" s="312"/>
      <c r="K5" s="293"/>
      <c r="L5" s="313"/>
      <c r="M5" s="314"/>
      <c r="N5" s="314"/>
      <c r="O5" s="314"/>
      <c r="P5" s="315"/>
      <c r="Q5" s="308"/>
      <c r="R5" s="309"/>
      <c r="S5" s="293"/>
      <c r="T5" s="80"/>
      <c r="U5" s="80"/>
      <c r="V5" s="80"/>
      <c r="W5" s="80"/>
      <c r="X5" s="2"/>
      <c r="Y5" s="2"/>
      <c r="Z5" s="2"/>
      <c r="AA5" s="2"/>
      <c r="AB5" s="2"/>
      <c r="AC5" s="2"/>
      <c r="AD5" s="2"/>
      <c r="AE5" s="2"/>
      <c r="AF5" s="2"/>
      <c r="AG5" s="2"/>
      <c r="AH5" s="2"/>
      <c r="AI5" s="2"/>
      <c r="AJ5" s="2"/>
      <c r="AK5" s="2"/>
      <c r="AL5" s="2"/>
      <c r="AM5" s="2"/>
      <c r="AN5" s="2"/>
      <c r="AO5" s="2"/>
      <c r="AP5" s="2"/>
      <c r="AQ5" s="2"/>
      <c r="AR5" t="s">
        <v>85</v>
      </c>
    </row>
    <row r="6" spans="1:58" ht="21.9" customHeight="1">
      <c r="A6" s="2"/>
      <c r="B6" s="142"/>
      <c r="C6" s="247"/>
      <c r="D6" s="298"/>
      <c r="E6" s="299"/>
      <c r="F6" s="142"/>
      <c r="G6" s="163"/>
      <c r="H6" s="163"/>
      <c r="I6" s="163"/>
      <c r="J6" s="163"/>
      <c r="K6" s="247"/>
      <c r="L6" s="316"/>
      <c r="M6" s="317"/>
      <c r="N6" s="317"/>
      <c r="O6" s="317"/>
      <c r="P6" s="318"/>
      <c r="Q6" s="310"/>
      <c r="R6" s="311"/>
      <c r="S6" s="247"/>
      <c r="T6" s="80"/>
      <c r="U6" s="80"/>
      <c r="V6" s="80"/>
      <c r="W6" s="80"/>
      <c r="X6" s="2"/>
      <c r="Y6" s="2"/>
      <c r="Z6" s="2"/>
      <c r="AA6" s="2"/>
      <c r="AB6" s="2"/>
      <c r="AC6" s="2"/>
      <c r="AD6" s="2"/>
      <c r="AE6" s="2"/>
      <c r="AF6" s="2"/>
      <c r="AG6" s="2"/>
      <c r="AH6" s="2"/>
      <c r="AI6" s="2"/>
      <c r="AJ6" s="2"/>
      <c r="AK6" s="2"/>
      <c r="AL6" s="2"/>
      <c r="AM6" s="2"/>
      <c r="AN6" s="2"/>
      <c r="AO6" s="2"/>
      <c r="AP6" s="2"/>
      <c r="AQ6" s="2"/>
      <c r="AR6" t="s">
        <v>86</v>
      </c>
    </row>
    <row r="7" spans="1:58" ht="9" customHeight="1" thickBot="1">
      <c r="A7" s="2"/>
      <c r="B7" s="3"/>
      <c r="C7" s="3"/>
      <c r="D7" s="3"/>
      <c r="E7" s="4"/>
      <c r="F7" s="4"/>
      <c r="G7" s="4"/>
      <c r="H7" s="4"/>
      <c r="I7" s="4"/>
      <c r="J7" s="4"/>
      <c r="K7" s="3"/>
      <c r="L7" s="3"/>
      <c r="M7" s="3"/>
      <c r="N7" s="3"/>
      <c r="O7" s="3"/>
      <c r="P7" s="3"/>
      <c r="Q7" s="3"/>
      <c r="R7" s="3"/>
      <c r="S7" s="3"/>
      <c r="T7" s="3"/>
      <c r="U7" s="3"/>
      <c r="V7" s="3"/>
      <c r="W7" s="3"/>
      <c r="X7" s="2"/>
      <c r="Y7" s="2"/>
      <c r="Z7" s="2"/>
      <c r="AA7" s="2"/>
      <c r="AB7" s="2"/>
      <c r="AC7" s="2"/>
      <c r="AD7" s="3"/>
      <c r="AE7" s="3"/>
      <c r="AF7" s="3"/>
      <c r="AG7" s="3"/>
      <c r="AH7" s="3"/>
      <c r="AI7" s="3"/>
      <c r="AJ7" s="2"/>
      <c r="AK7" s="2"/>
      <c r="AL7" s="2"/>
      <c r="AM7" s="2"/>
      <c r="AN7" s="2"/>
      <c r="AO7" s="2"/>
      <c r="AP7" s="2"/>
      <c r="AQ7" s="2"/>
      <c r="AR7" t="s">
        <v>87</v>
      </c>
    </row>
    <row r="8" spans="1:58" ht="35.25" customHeight="1" thickBot="1">
      <c r="A8" s="198" t="s">
        <v>77</v>
      </c>
      <c r="B8" s="198"/>
      <c r="C8" s="198"/>
      <c r="D8" s="198"/>
      <c r="E8" s="198"/>
      <c r="F8" s="198"/>
      <c r="G8" s="198"/>
      <c r="H8" s="198"/>
      <c r="I8" s="198"/>
      <c r="J8" s="198"/>
      <c r="K8" s="198"/>
      <c r="L8" s="198"/>
      <c r="M8" s="198"/>
      <c r="N8" s="198"/>
      <c r="O8" s="198"/>
      <c r="P8" s="198"/>
      <c r="Q8" s="198"/>
      <c r="R8" s="198"/>
      <c r="S8" s="198"/>
      <c r="T8" s="18"/>
      <c r="U8" s="18"/>
      <c r="V8" s="18"/>
      <c r="W8" s="18"/>
      <c r="X8" s="2"/>
      <c r="Y8" s="2"/>
      <c r="Z8" s="275" t="s">
        <v>66</v>
      </c>
      <c r="AA8" s="275"/>
      <c r="AB8" s="275"/>
      <c r="AC8" s="275"/>
      <c r="AD8" s="275"/>
      <c r="AE8" s="275"/>
      <c r="AF8" s="276"/>
      <c r="AG8" s="68"/>
      <c r="AH8" s="2"/>
      <c r="AI8" s="9" t="s">
        <v>13</v>
      </c>
      <c r="AJ8" s="9"/>
      <c r="AK8" s="9"/>
      <c r="AL8" s="9"/>
      <c r="AM8" s="9"/>
      <c r="AN8" s="9"/>
      <c r="AO8" s="2"/>
      <c r="AP8" s="2"/>
      <c r="AQ8" s="2"/>
      <c r="AR8" t="s">
        <v>88</v>
      </c>
      <c r="AU8" s="31"/>
      <c r="BB8" s="281"/>
      <c r="BC8" s="281"/>
      <c r="BD8" s="281"/>
      <c r="BE8" s="281"/>
      <c r="BF8" s="281"/>
    </row>
    <row r="9" spans="1:58" ht="36" customHeight="1">
      <c r="A9" s="71" t="s">
        <v>39</v>
      </c>
      <c r="B9" s="282" t="s">
        <v>1</v>
      </c>
      <c r="C9" s="283"/>
      <c r="D9" s="21" t="s">
        <v>51</v>
      </c>
      <c r="E9" s="282" t="s">
        <v>2</v>
      </c>
      <c r="F9" s="284"/>
      <c r="G9" s="284"/>
      <c r="H9" s="284"/>
      <c r="I9" s="284"/>
      <c r="J9" s="284"/>
      <c r="K9" s="284"/>
      <c r="L9" s="284"/>
      <c r="M9" s="284"/>
      <c r="N9" s="284"/>
      <c r="O9" s="283"/>
      <c r="P9" s="51" t="s">
        <v>3</v>
      </c>
      <c r="Q9" s="282" t="s">
        <v>4</v>
      </c>
      <c r="R9" s="284"/>
      <c r="S9" s="284"/>
      <c r="T9" s="285" t="s">
        <v>52</v>
      </c>
      <c r="U9" s="285"/>
      <c r="V9" s="285"/>
      <c r="W9" s="285"/>
      <c r="X9" s="2"/>
      <c r="Y9" s="2"/>
      <c r="Z9" s="286" t="s">
        <v>14</v>
      </c>
      <c r="AA9" s="287"/>
      <c r="AB9" s="288"/>
      <c r="AC9" s="289" t="s">
        <v>15</v>
      </c>
      <c r="AD9" s="290"/>
      <c r="AE9" s="286" t="s">
        <v>4</v>
      </c>
      <c r="AF9" s="287"/>
      <c r="AG9" s="291"/>
      <c r="AH9" s="2"/>
      <c r="AI9" s="265" t="s">
        <v>95</v>
      </c>
      <c r="AJ9" s="266"/>
      <c r="AK9" s="266"/>
      <c r="AL9" s="266"/>
      <c r="AM9" s="266"/>
      <c r="AN9" s="266"/>
      <c r="AO9" s="266"/>
      <c r="AP9" s="266"/>
      <c r="AQ9" s="267"/>
      <c r="AR9" s="29" t="s">
        <v>89</v>
      </c>
      <c r="AT9" s="39"/>
      <c r="AU9" s="92"/>
      <c r="AV9" s="39"/>
      <c r="AW9" s="38" t="s">
        <v>21</v>
      </c>
      <c r="AX9" s="38" t="s">
        <v>22</v>
      </c>
      <c r="AY9" s="38" t="s">
        <v>23</v>
      </c>
      <c r="BB9" s="274" t="s">
        <v>33</v>
      </c>
      <c r="BC9" s="274"/>
      <c r="BD9" s="274"/>
      <c r="BE9" s="274"/>
      <c r="BF9" s="274"/>
    </row>
    <row r="10" spans="1:58" ht="24.9" customHeight="1">
      <c r="A10" s="240" t="s">
        <v>40</v>
      </c>
      <c r="B10" s="242"/>
      <c r="C10" s="243"/>
      <c r="D10" s="90"/>
      <c r="E10" s="158"/>
      <c r="F10" s="159"/>
      <c r="G10" s="159"/>
      <c r="H10" s="159"/>
      <c r="I10" s="159"/>
      <c r="J10" s="159"/>
      <c r="K10" s="159"/>
      <c r="L10" s="159"/>
      <c r="M10" s="159"/>
      <c r="N10" s="159"/>
      <c r="O10" s="263"/>
      <c r="P10" s="98"/>
      <c r="Q10" s="144" t="str">
        <f>AW10</f>
        <v/>
      </c>
      <c r="R10" s="180" t="str">
        <f>AX10</f>
        <v/>
      </c>
      <c r="S10" s="248" t="str">
        <f>AY10</f>
        <v/>
      </c>
      <c r="T10" s="133"/>
      <c r="U10" s="133"/>
      <c r="V10" s="133"/>
      <c r="W10" s="133"/>
      <c r="X10" s="2"/>
      <c r="Y10" s="2"/>
      <c r="Z10" s="249"/>
      <c r="AA10" s="250"/>
      <c r="AB10" s="251"/>
      <c r="AC10" s="234"/>
      <c r="AD10" s="235"/>
      <c r="AE10" s="255" t="str">
        <f>BB10</f>
        <v/>
      </c>
      <c r="AF10" s="257" t="str">
        <f>BC10</f>
        <v/>
      </c>
      <c r="AG10" s="238" t="str">
        <f>BD10</f>
        <v/>
      </c>
      <c r="AH10" s="2"/>
      <c r="AI10" s="268"/>
      <c r="AJ10" s="269"/>
      <c r="AK10" s="269"/>
      <c r="AL10" s="269"/>
      <c r="AM10" s="269"/>
      <c r="AN10" s="269"/>
      <c r="AO10" s="269"/>
      <c r="AP10" s="269"/>
      <c r="AQ10" s="270"/>
      <c r="AS10" s="42" t="s">
        <v>25</v>
      </c>
      <c r="AT10" s="208"/>
      <c r="AU10" s="208"/>
      <c r="AV10" s="208"/>
      <c r="AW10" s="136" t="str">
        <f>IF(P10="","",DATEDIF(P10,P11+1,"Y"))</f>
        <v/>
      </c>
      <c r="AX10" s="136" t="str">
        <f>IF(P10="","",DATEDIF(P10,P11+1,"YＭ"))</f>
        <v/>
      </c>
      <c r="AY10" s="136" t="str">
        <f>IF(P10="","",DATEDIF(P10,P11+1,"MD"))</f>
        <v/>
      </c>
      <c r="BB10" s="217" t="str">
        <f>IF(AC10="","",DATEDIF(AC10,AC11+1,"Y"))</f>
        <v/>
      </c>
      <c r="BC10" s="217" t="str">
        <f>IF(AC10="","",DATEDIF(AC10,AC11+1,"YＭ"))</f>
        <v/>
      </c>
      <c r="BD10" s="217" t="str">
        <f>IF(AC10="","",DATEDIF(AC10,AC11+1,"MD"))</f>
        <v/>
      </c>
    </row>
    <row r="11" spans="1:58" ht="24.9" customHeight="1">
      <c r="A11" s="241"/>
      <c r="B11" s="244"/>
      <c r="C11" s="245"/>
      <c r="D11" s="67"/>
      <c r="E11" s="160"/>
      <c r="F11" s="161"/>
      <c r="G11" s="161"/>
      <c r="H11" s="161"/>
      <c r="I11" s="161"/>
      <c r="J11" s="161"/>
      <c r="K11" s="161"/>
      <c r="L11" s="161"/>
      <c r="M11" s="161"/>
      <c r="N11" s="161"/>
      <c r="O11" s="264"/>
      <c r="P11" s="97"/>
      <c r="Q11" s="145"/>
      <c r="R11" s="181"/>
      <c r="S11" s="248"/>
      <c r="T11" s="133"/>
      <c r="U11" s="133"/>
      <c r="V11" s="133"/>
      <c r="W11" s="133"/>
      <c r="X11" s="2"/>
      <c r="Y11" s="2"/>
      <c r="Z11" s="252"/>
      <c r="AA11" s="253"/>
      <c r="AB11" s="254"/>
      <c r="AC11" s="261"/>
      <c r="AD11" s="262"/>
      <c r="AE11" s="256"/>
      <c r="AF11" s="258"/>
      <c r="AG11" s="259"/>
      <c r="AH11" s="2"/>
      <c r="AI11" s="268"/>
      <c r="AJ11" s="269"/>
      <c r="AK11" s="269"/>
      <c r="AL11" s="269"/>
      <c r="AM11" s="269"/>
      <c r="AN11" s="269"/>
      <c r="AO11" s="269"/>
      <c r="AP11" s="269"/>
      <c r="AQ11" s="270"/>
      <c r="AS11" s="43" t="s">
        <v>6</v>
      </c>
      <c r="AT11" s="208"/>
      <c r="AU11" s="208"/>
      <c r="AV11" s="208"/>
      <c r="AW11" s="136"/>
      <c r="AX11" s="136"/>
      <c r="AY11" s="136" t="e">
        <f>SUM(#REF!)</f>
        <v>#REF!</v>
      </c>
      <c r="BB11" s="260"/>
      <c r="BC11" s="260"/>
      <c r="BD11" s="260"/>
    </row>
    <row r="12" spans="1:58" ht="24.9" customHeight="1">
      <c r="A12" s="240" t="s">
        <v>41</v>
      </c>
      <c r="B12" s="242"/>
      <c r="C12" s="243"/>
      <c r="D12" s="90"/>
      <c r="E12" s="158"/>
      <c r="F12" s="159"/>
      <c r="G12" s="159"/>
      <c r="H12" s="159"/>
      <c r="I12" s="159"/>
      <c r="J12" s="159"/>
      <c r="K12" s="159"/>
      <c r="L12" s="159"/>
      <c r="M12" s="159"/>
      <c r="N12" s="159"/>
      <c r="O12" s="263"/>
      <c r="P12" s="99"/>
      <c r="Q12" s="144" t="str">
        <f t="shared" ref="Q12:S12" si="0">AW12</f>
        <v/>
      </c>
      <c r="R12" s="180" t="str">
        <f t="shared" si="0"/>
        <v/>
      </c>
      <c r="S12" s="248" t="str">
        <f t="shared" si="0"/>
        <v/>
      </c>
      <c r="T12" s="133"/>
      <c r="U12" s="133"/>
      <c r="V12" s="133"/>
      <c r="W12" s="133"/>
      <c r="X12" s="2"/>
      <c r="Y12" s="2"/>
      <c r="Z12" s="249"/>
      <c r="AA12" s="250"/>
      <c r="AB12" s="251"/>
      <c r="AC12" s="234"/>
      <c r="AD12" s="235"/>
      <c r="AE12" s="255" t="str">
        <f t="shared" ref="AE12:AG12" si="1">BB12</f>
        <v/>
      </c>
      <c r="AF12" s="257" t="str">
        <f t="shared" si="1"/>
        <v/>
      </c>
      <c r="AG12" s="238" t="str">
        <f t="shared" si="1"/>
        <v/>
      </c>
      <c r="AH12" s="2"/>
      <c r="AI12" s="268"/>
      <c r="AJ12" s="269"/>
      <c r="AK12" s="269"/>
      <c r="AL12" s="269"/>
      <c r="AM12" s="269"/>
      <c r="AN12" s="269"/>
      <c r="AO12" s="269"/>
      <c r="AP12" s="269"/>
      <c r="AQ12" s="270"/>
      <c r="AS12" s="43" t="s">
        <v>7</v>
      </c>
      <c r="AT12" s="208"/>
      <c r="AU12" s="208"/>
      <c r="AV12" s="208"/>
      <c r="AW12" s="136" t="str">
        <f t="shared" ref="AW12" si="2">IF(P12="","",DATEDIF(P12,P13+1,"Y"))</f>
        <v/>
      </c>
      <c r="AX12" s="136" t="str">
        <f t="shared" ref="AX12" si="3">IF(P12="","",DATEDIF(P12,P13+1,"YＭ"))</f>
        <v/>
      </c>
      <c r="AY12" s="136" t="str">
        <f t="shared" ref="AY12" si="4">IF(P12="","",DATEDIF(P12,P13+1,"MD"))</f>
        <v/>
      </c>
      <c r="BB12" s="217" t="str">
        <f t="shared" ref="BB12" si="5">IF(AC12="","",DATEDIF(AC12,AC13+1,"Y"))</f>
        <v/>
      </c>
      <c r="BC12" s="217" t="str">
        <f t="shared" ref="BC12" si="6">IF(AC12="","",DATEDIF(AC12,AC13+1,"YＭ"))</f>
        <v/>
      </c>
      <c r="BD12" s="217" t="str">
        <f t="shared" ref="BD12" si="7">IF(AC12="","",DATEDIF(AC12,AC13+1,"MD"))</f>
        <v/>
      </c>
    </row>
    <row r="13" spans="1:58" ht="24.9" customHeight="1">
      <c r="A13" s="241"/>
      <c r="B13" s="244"/>
      <c r="C13" s="245"/>
      <c r="D13" s="67"/>
      <c r="E13" s="160"/>
      <c r="F13" s="161"/>
      <c r="G13" s="161"/>
      <c r="H13" s="161"/>
      <c r="I13" s="161"/>
      <c r="J13" s="161"/>
      <c r="K13" s="161"/>
      <c r="L13" s="161"/>
      <c r="M13" s="161"/>
      <c r="N13" s="161"/>
      <c r="O13" s="264"/>
      <c r="P13" s="97"/>
      <c r="Q13" s="145"/>
      <c r="R13" s="181"/>
      <c r="S13" s="248"/>
      <c r="T13" s="133"/>
      <c r="U13" s="133"/>
      <c r="V13" s="133"/>
      <c r="W13" s="133"/>
      <c r="X13" s="2"/>
      <c r="Y13" s="2"/>
      <c r="Z13" s="252"/>
      <c r="AA13" s="253"/>
      <c r="AB13" s="254"/>
      <c r="AC13" s="261"/>
      <c r="AD13" s="262"/>
      <c r="AE13" s="256"/>
      <c r="AF13" s="258"/>
      <c r="AG13" s="259"/>
      <c r="AH13" s="2"/>
      <c r="AI13" s="268"/>
      <c r="AJ13" s="269"/>
      <c r="AK13" s="269"/>
      <c r="AL13" s="269"/>
      <c r="AM13" s="269"/>
      <c r="AN13" s="269"/>
      <c r="AO13" s="269"/>
      <c r="AP13" s="269"/>
      <c r="AQ13" s="270"/>
      <c r="AS13" s="29"/>
      <c r="AT13" s="208"/>
      <c r="AU13" s="208"/>
      <c r="AV13" s="208"/>
      <c r="AW13" s="136"/>
      <c r="AX13" s="136"/>
      <c r="AY13" s="136" t="e">
        <f>SUM(#REF!)</f>
        <v>#REF!</v>
      </c>
      <c r="BB13" s="260"/>
      <c r="BC13" s="260"/>
      <c r="BD13" s="260"/>
    </row>
    <row r="14" spans="1:58" ht="24.9" customHeight="1">
      <c r="A14" s="240" t="s">
        <v>42</v>
      </c>
      <c r="B14" s="242"/>
      <c r="C14" s="243"/>
      <c r="D14" s="67"/>
      <c r="E14" s="158"/>
      <c r="F14" s="159"/>
      <c r="G14" s="159"/>
      <c r="H14" s="159"/>
      <c r="I14" s="159"/>
      <c r="J14" s="159"/>
      <c r="K14" s="159"/>
      <c r="L14" s="159"/>
      <c r="M14" s="159"/>
      <c r="N14" s="159"/>
      <c r="O14" s="263"/>
      <c r="P14" s="100"/>
      <c r="Q14" s="144" t="str">
        <f t="shared" ref="Q14:S14" si="8">AW14</f>
        <v/>
      </c>
      <c r="R14" s="180" t="str">
        <f t="shared" si="8"/>
        <v/>
      </c>
      <c r="S14" s="248" t="str">
        <f t="shared" si="8"/>
        <v/>
      </c>
      <c r="T14" s="133"/>
      <c r="U14" s="133"/>
      <c r="V14" s="133"/>
      <c r="W14" s="133"/>
      <c r="X14" s="2"/>
      <c r="Y14" s="2"/>
      <c r="Z14" s="249"/>
      <c r="AA14" s="250"/>
      <c r="AB14" s="251"/>
      <c r="AC14" s="234"/>
      <c r="AD14" s="235"/>
      <c r="AE14" s="255" t="str">
        <f t="shared" ref="AE14:AG14" si="9">BB14</f>
        <v/>
      </c>
      <c r="AF14" s="257" t="str">
        <f t="shared" si="9"/>
        <v/>
      </c>
      <c r="AG14" s="238" t="str">
        <f t="shared" si="9"/>
        <v/>
      </c>
      <c r="AH14" s="2"/>
      <c r="AI14" s="268"/>
      <c r="AJ14" s="269"/>
      <c r="AK14" s="269"/>
      <c r="AL14" s="269"/>
      <c r="AM14" s="269"/>
      <c r="AN14" s="269"/>
      <c r="AO14" s="269"/>
      <c r="AP14" s="269"/>
      <c r="AQ14" s="270"/>
      <c r="AS14" s="29"/>
      <c r="AT14" s="208"/>
      <c r="AU14" s="208"/>
      <c r="AV14" s="208"/>
      <c r="AW14" s="136" t="str">
        <f t="shared" ref="AW14:AW18" si="10">IF(P14="","",DATEDIF(P14,P15+1,"Y"))</f>
        <v/>
      </c>
      <c r="AX14" s="136" t="str">
        <f t="shared" ref="AX14:AX20" si="11">IF(P14="","",DATEDIF(P14,P15+1,"YＭ"))</f>
        <v/>
      </c>
      <c r="AY14" s="136" t="str">
        <f t="shared" ref="AY14:AY18" si="12">IF(P14="","",DATEDIF(P14,P15+1,"MD"))</f>
        <v/>
      </c>
      <c r="BB14" s="217" t="str">
        <f t="shared" ref="BB14" si="13">IF(AC14="","",DATEDIF(AC14,AC15+1,"Y"))</f>
        <v/>
      </c>
      <c r="BC14" s="217" t="str">
        <f t="shared" ref="BC14" si="14">IF(AC14="","",DATEDIF(AC14,AC15+1,"YＭ"))</f>
        <v/>
      </c>
      <c r="BD14" s="217" t="str">
        <f t="shared" ref="BD14" si="15">IF(AC14="","",DATEDIF(AC14,AC15+1,"MD"))</f>
        <v/>
      </c>
    </row>
    <row r="15" spans="1:58" ht="24.9" customHeight="1">
      <c r="A15" s="241"/>
      <c r="B15" s="244"/>
      <c r="C15" s="245"/>
      <c r="D15" s="67"/>
      <c r="E15" s="160"/>
      <c r="F15" s="161"/>
      <c r="G15" s="161"/>
      <c r="H15" s="161"/>
      <c r="I15" s="161"/>
      <c r="J15" s="161"/>
      <c r="K15" s="161"/>
      <c r="L15" s="161"/>
      <c r="M15" s="161"/>
      <c r="N15" s="161"/>
      <c r="O15" s="264"/>
      <c r="P15" s="97"/>
      <c r="Q15" s="145"/>
      <c r="R15" s="181"/>
      <c r="S15" s="248"/>
      <c r="T15" s="133"/>
      <c r="U15" s="133"/>
      <c r="V15" s="133"/>
      <c r="W15" s="133"/>
      <c r="X15" s="2"/>
      <c r="Y15" s="2"/>
      <c r="Z15" s="252"/>
      <c r="AA15" s="253"/>
      <c r="AB15" s="254"/>
      <c r="AC15" s="261"/>
      <c r="AD15" s="262"/>
      <c r="AE15" s="256"/>
      <c r="AF15" s="258"/>
      <c r="AG15" s="259"/>
      <c r="AH15" s="2"/>
      <c r="AI15" s="268"/>
      <c r="AJ15" s="269"/>
      <c r="AK15" s="269"/>
      <c r="AL15" s="269"/>
      <c r="AM15" s="269"/>
      <c r="AN15" s="269"/>
      <c r="AO15" s="269"/>
      <c r="AP15" s="269"/>
      <c r="AQ15" s="270"/>
      <c r="AS15" s="44" t="s">
        <v>25</v>
      </c>
      <c r="AT15" s="208"/>
      <c r="AU15" s="208"/>
      <c r="AV15" s="208"/>
      <c r="AW15" s="136"/>
      <c r="AX15" s="136"/>
      <c r="AY15" s="136" t="e">
        <f>SUM(#REF!)</f>
        <v>#REF!</v>
      </c>
      <c r="BB15" s="218"/>
      <c r="BC15" s="218"/>
      <c r="BD15" s="218"/>
    </row>
    <row r="16" spans="1:58" ht="24.9" customHeight="1">
      <c r="A16" s="240" t="s">
        <v>43</v>
      </c>
      <c r="B16" s="242"/>
      <c r="C16" s="243"/>
      <c r="D16" s="90"/>
      <c r="E16" s="141"/>
      <c r="F16" s="162"/>
      <c r="G16" s="162"/>
      <c r="H16" s="162"/>
      <c r="I16" s="162"/>
      <c r="J16" s="162"/>
      <c r="K16" s="162"/>
      <c r="L16" s="162"/>
      <c r="M16" s="162"/>
      <c r="N16" s="162"/>
      <c r="O16" s="246"/>
      <c r="P16" s="98"/>
      <c r="Q16" s="144" t="str">
        <f t="shared" ref="Q16:S16" si="16">AW16</f>
        <v/>
      </c>
      <c r="R16" s="180" t="str">
        <f t="shared" si="16"/>
        <v/>
      </c>
      <c r="S16" s="248" t="str">
        <f t="shared" si="16"/>
        <v/>
      </c>
      <c r="T16" s="133"/>
      <c r="U16" s="133"/>
      <c r="V16" s="133"/>
      <c r="W16" s="133"/>
      <c r="X16" s="2"/>
      <c r="Y16" s="2"/>
      <c r="Z16" s="249"/>
      <c r="AA16" s="250"/>
      <c r="AB16" s="251"/>
      <c r="AC16" s="234"/>
      <c r="AD16" s="235"/>
      <c r="AE16" s="236" t="str">
        <f>BB16</f>
        <v/>
      </c>
      <c r="AF16" s="237" t="str">
        <f>BC16</f>
        <v/>
      </c>
      <c r="AG16" s="238" t="str">
        <f>BD16</f>
        <v/>
      </c>
      <c r="AH16" s="2"/>
      <c r="AI16" s="268"/>
      <c r="AJ16" s="269"/>
      <c r="AK16" s="269"/>
      <c r="AL16" s="269"/>
      <c r="AM16" s="269"/>
      <c r="AN16" s="269"/>
      <c r="AO16" s="269"/>
      <c r="AP16" s="269"/>
      <c r="AQ16" s="270"/>
      <c r="AS16" s="45" t="s">
        <v>26</v>
      </c>
      <c r="AT16" s="208"/>
      <c r="AU16" s="208"/>
      <c r="AV16" s="208"/>
      <c r="AW16" s="136" t="str">
        <f t="shared" si="10"/>
        <v/>
      </c>
      <c r="AX16" s="136" t="str">
        <f t="shared" si="11"/>
        <v/>
      </c>
      <c r="AY16" s="136" t="str">
        <f t="shared" si="12"/>
        <v/>
      </c>
      <c r="BB16" s="217" t="str">
        <f t="shared" ref="BB16" si="17">IF(AC16="","",DATEDIF(AC16,AC17+1,"Y"))</f>
        <v/>
      </c>
      <c r="BC16" s="217" t="str">
        <f t="shared" ref="BC16" si="18">IF(AC16="","",DATEDIF(AC16,AC17+1,"YＭ"))</f>
        <v/>
      </c>
      <c r="BD16" s="217" t="str">
        <f t="shared" ref="BD16" si="19">IF(AC16="","",DATEDIF(AC16,AC17+1,"MD"))</f>
        <v/>
      </c>
      <c r="BE16" s="54"/>
    </row>
    <row r="17" spans="1:63" ht="24.9" customHeight="1" thickBot="1">
      <c r="A17" s="241"/>
      <c r="B17" s="244"/>
      <c r="C17" s="245"/>
      <c r="D17" s="67"/>
      <c r="E17" s="142"/>
      <c r="F17" s="163"/>
      <c r="G17" s="163"/>
      <c r="H17" s="163"/>
      <c r="I17" s="163"/>
      <c r="J17" s="163"/>
      <c r="K17" s="163"/>
      <c r="L17" s="163"/>
      <c r="M17" s="163"/>
      <c r="N17" s="163"/>
      <c r="O17" s="247"/>
      <c r="P17" s="97"/>
      <c r="Q17" s="145"/>
      <c r="R17" s="181"/>
      <c r="S17" s="248"/>
      <c r="T17" s="133"/>
      <c r="U17" s="133"/>
      <c r="V17" s="133"/>
      <c r="W17" s="133"/>
      <c r="X17" s="2"/>
      <c r="Y17" s="2"/>
      <c r="Z17" s="252"/>
      <c r="AA17" s="253"/>
      <c r="AB17" s="254"/>
      <c r="AC17" s="219"/>
      <c r="AD17" s="220"/>
      <c r="AE17" s="229"/>
      <c r="AF17" s="231"/>
      <c r="AG17" s="239"/>
      <c r="AH17" s="2"/>
      <c r="AI17" s="271"/>
      <c r="AJ17" s="272"/>
      <c r="AK17" s="272"/>
      <c r="AL17" s="272"/>
      <c r="AM17" s="272"/>
      <c r="AN17" s="272"/>
      <c r="AO17" s="272"/>
      <c r="AP17" s="272"/>
      <c r="AQ17" s="273"/>
      <c r="AS17" s="45" t="s">
        <v>8</v>
      </c>
      <c r="AT17" s="208"/>
      <c r="AU17" s="208"/>
      <c r="AV17" s="208"/>
      <c r="AW17" s="136"/>
      <c r="AX17" s="136"/>
      <c r="AY17" s="136" t="e">
        <f>SUM(#REF!)</f>
        <v>#REF!</v>
      </c>
      <c r="BB17" s="218"/>
      <c r="BC17" s="218"/>
      <c r="BD17" s="218"/>
    </row>
    <row r="18" spans="1:63" ht="24.9" customHeight="1" thickTop="1">
      <c r="A18" s="240" t="s">
        <v>74</v>
      </c>
      <c r="B18" s="242"/>
      <c r="C18" s="243"/>
      <c r="D18" s="90"/>
      <c r="E18" s="141"/>
      <c r="F18" s="162"/>
      <c r="G18" s="162"/>
      <c r="H18" s="162"/>
      <c r="I18" s="162"/>
      <c r="J18" s="162"/>
      <c r="K18" s="162"/>
      <c r="L18" s="162"/>
      <c r="M18" s="162"/>
      <c r="N18" s="162"/>
      <c r="O18" s="246"/>
      <c r="P18" s="98"/>
      <c r="Q18" s="144" t="str">
        <f t="shared" ref="Q18:S18" si="20">AW18</f>
        <v/>
      </c>
      <c r="R18" s="180" t="str">
        <f t="shared" si="20"/>
        <v/>
      </c>
      <c r="S18" s="248" t="str">
        <f t="shared" si="20"/>
        <v/>
      </c>
      <c r="T18" s="133"/>
      <c r="U18" s="133"/>
      <c r="V18" s="133"/>
      <c r="W18" s="133"/>
      <c r="X18" s="2"/>
      <c r="Y18" s="2"/>
      <c r="Z18" s="249"/>
      <c r="AA18" s="250"/>
      <c r="AB18" s="251"/>
      <c r="AC18" s="234"/>
      <c r="AD18" s="235"/>
      <c r="AE18" s="236" t="str">
        <f>BB18</f>
        <v/>
      </c>
      <c r="AF18" s="237" t="str">
        <f>BC18</f>
        <v/>
      </c>
      <c r="AG18" s="238" t="str">
        <f>BD18</f>
        <v/>
      </c>
      <c r="AH18" s="2"/>
      <c r="AI18" s="93"/>
      <c r="AJ18" s="93"/>
      <c r="AK18" s="93"/>
      <c r="AL18" s="93"/>
      <c r="AM18" s="93"/>
      <c r="AN18" s="93"/>
      <c r="AO18" s="93"/>
      <c r="AP18" s="93"/>
      <c r="AQ18" s="93"/>
      <c r="AS18" s="45" t="s">
        <v>26</v>
      </c>
      <c r="AT18" s="208"/>
      <c r="AU18" s="208"/>
      <c r="AV18" s="208"/>
      <c r="AW18" s="136" t="str">
        <f t="shared" si="10"/>
        <v/>
      </c>
      <c r="AX18" s="136" t="str">
        <f t="shared" si="11"/>
        <v/>
      </c>
      <c r="AY18" s="136" t="str">
        <f t="shared" si="12"/>
        <v/>
      </c>
      <c r="BB18" s="217" t="str">
        <f t="shared" ref="BB18" si="21">IF(AC18="","",DATEDIF(AC18,AC19+1,"Y"))</f>
        <v/>
      </c>
      <c r="BC18" s="217" t="str">
        <f t="shared" ref="BC18" si="22">IF(AC18="","",DATEDIF(AC18,AC19+1,"YＭ"))</f>
        <v/>
      </c>
      <c r="BD18" s="217" t="str">
        <f t="shared" ref="BD18" si="23">IF(AC18="","",DATEDIF(AC18,AC19+1,"MD"))</f>
        <v/>
      </c>
      <c r="BE18" s="54"/>
    </row>
    <row r="19" spans="1:63" ht="24.9" customHeight="1" thickBot="1">
      <c r="A19" s="241"/>
      <c r="B19" s="244"/>
      <c r="C19" s="245"/>
      <c r="D19" s="67"/>
      <c r="E19" s="142"/>
      <c r="F19" s="163"/>
      <c r="G19" s="163"/>
      <c r="H19" s="163"/>
      <c r="I19" s="163"/>
      <c r="J19" s="163"/>
      <c r="K19" s="163"/>
      <c r="L19" s="163"/>
      <c r="M19" s="163"/>
      <c r="N19" s="163"/>
      <c r="O19" s="247"/>
      <c r="P19" s="97"/>
      <c r="Q19" s="145"/>
      <c r="R19" s="181"/>
      <c r="S19" s="248"/>
      <c r="T19" s="133"/>
      <c r="U19" s="133"/>
      <c r="V19" s="133"/>
      <c r="W19" s="133"/>
      <c r="X19" s="2"/>
      <c r="Y19" s="2"/>
      <c r="Z19" s="252"/>
      <c r="AA19" s="253"/>
      <c r="AB19" s="254"/>
      <c r="AC19" s="219"/>
      <c r="AD19" s="220"/>
      <c r="AE19" s="229"/>
      <c r="AF19" s="231"/>
      <c r="AG19" s="239"/>
      <c r="AH19" s="2"/>
      <c r="AI19" s="93"/>
      <c r="AJ19" s="93"/>
      <c r="AK19" s="93"/>
      <c r="AL19" s="93"/>
      <c r="AM19" s="93"/>
      <c r="AN19" s="93"/>
      <c r="AO19" s="93"/>
      <c r="AP19" s="93"/>
      <c r="AQ19" s="93"/>
      <c r="AS19" s="45" t="s">
        <v>8</v>
      </c>
      <c r="AT19" s="208"/>
      <c r="AU19" s="208"/>
      <c r="AV19" s="208"/>
      <c r="AW19" s="136"/>
      <c r="AX19" s="136"/>
      <c r="AY19" s="136" t="e">
        <f>SUM(#REF!)</f>
        <v>#REF!</v>
      </c>
      <c r="BB19" s="218"/>
      <c r="BC19" s="218"/>
      <c r="BD19" s="218"/>
    </row>
    <row r="20" spans="1:63" ht="24.9" customHeight="1" thickTop="1">
      <c r="A20" s="240" t="s">
        <v>75</v>
      </c>
      <c r="B20" s="242"/>
      <c r="C20" s="243"/>
      <c r="D20" s="90"/>
      <c r="E20" s="141"/>
      <c r="F20" s="162"/>
      <c r="G20" s="162"/>
      <c r="H20" s="162"/>
      <c r="I20" s="162"/>
      <c r="J20" s="162"/>
      <c r="K20" s="162"/>
      <c r="L20" s="162"/>
      <c r="M20" s="162"/>
      <c r="N20" s="162"/>
      <c r="O20" s="246"/>
      <c r="P20" s="98"/>
      <c r="Q20" s="144" t="str">
        <f t="shared" ref="Q20:S20" si="24">AW20</f>
        <v/>
      </c>
      <c r="R20" s="180" t="str">
        <f t="shared" si="24"/>
        <v/>
      </c>
      <c r="S20" s="248" t="str">
        <f t="shared" si="24"/>
        <v/>
      </c>
      <c r="T20" s="133"/>
      <c r="U20" s="133"/>
      <c r="V20" s="133"/>
      <c r="W20" s="133"/>
      <c r="X20" s="2"/>
      <c r="Y20" s="2"/>
      <c r="Z20" s="249"/>
      <c r="AA20" s="250"/>
      <c r="AB20" s="251"/>
      <c r="AC20" s="234"/>
      <c r="AD20" s="235"/>
      <c r="AE20" s="236" t="str">
        <f>BB20</f>
        <v/>
      </c>
      <c r="AF20" s="237" t="str">
        <f>BC20</f>
        <v/>
      </c>
      <c r="AG20" s="238" t="str">
        <f>BD20</f>
        <v/>
      </c>
      <c r="AH20" s="2"/>
      <c r="AI20" s="93"/>
      <c r="AJ20" s="93"/>
      <c r="AK20" s="93"/>
      <c r="AL20" s="93"/>
      <c r="AM20" s="93"/>
      <c r="AN20" s="93"/>
      <c r="AO20" s="93"/>
      <c r="AP20" s="93"/>
      <c r="AQ20" s="93"/>
      <c r="AS20" s="45" t="s">
        <v>26</v>
      </c>
      <c r="AT20" s="208"/>
      <c r="AU20" s="208"/>
      <c r="AV20" s="208"/>
      <c r="AW20" s="136" t="str">
        <f>IF(P20="","",DATEDIF(P20,P21+1,"Y"))</f>
        <v/>
      </c>
      <c r="AX20" s="136" t="str">
        <f t="shared" si="11"/>
        <v/>
      </c>
      <c r="AY20" s="136" t="str">
        <f>IF(P20="","",DATEDIF(P20,P21+1,"MD"))</f>
        <v/>
      </c>
      <c r="BB20" s="217" t="str">
        <f t="shared" ref="BB20" si="25">IF(AC20="","",DATEDIF(AC20,AC21+1,"Y"))</f>
        <v/>
      </c>
      <c r="BC20" s="217" t="str">
        <f t="shared" ref="BC20" si="26">IF(AC20="","",DATEDIF(AC20,AC21+1,"YＭ"))</f>
        <v/>
      </c>
      <c r="BD20" s="217" t="str">
        <f t="shared" ref="BD20" si="27">IF(AC20="","",DATEDIF(AC20,AC21+1,"MD"))</f>
        <v/>
      </c>
      <c r="BE20" s="54"/>
    </row>
    <row r="21" spans="1:63" ht="24.9" customHeight="1" thickBot="1">
      <c r="A21" s="241"/>
      <c r="B21" s="244"/>
      <c r="C21" s="245"/>
      <c r="D21" s="67"/>
      <c r="E21" s="142"/>
      <c r="F21" s="163"/>
      <c r="G21" s="163"/>
      <c r="H21" s="163"/>
      <c r="I21" s="163"/>
      <c r="J21" s="163"/>
      <c r="K21" s="163"/>
      <c r="L21" s="163"/>
      <c r="M21" s="163"/>
      <c r="N21" s="163"/>
      <c r="O21" s="247"/>
      <c r="P21" s="97"/>
      <c r="Q21" s="145"/>
      <c r="R21" s="181"/>
      <c r="S21" s="248"/>
      <c r="T21" s="133"/>
      <c r="U21" s="133"/>
      <c r="V21" s="133"/>
      <c r="W21" s="133"/>
      <c r="X21" s="2"/>
      <c r="Y21" s="2"/>
      <c r="Z21" s="252"/>
      <c r="AA21" s="253"/>
      <c r="AB21" s="254"/>
      <c r="AC21" s="219"/>
      <c r="AD21" s="220"/>
      <c r="AE21" s="229"/>
      <c r="AF21" s="231"/>
      <c r="AG21" s="239"/>
      <c r="AH21" s="2"/>
      <c r="AI21" s="93"/>
      <c r="AJ21" s="93"/>
      <c r="AK21" s="93"/>
      <c r="AL21" s="93"/>
      <c r="AM21" s="93"/>
      <c r="AN21" s="93"/>
      <c r="AO21" s="93"/>
      <c r="AP21" s="93"/>
      <c r="AQ21" s="93"/>
      <c r="AS21" s="45" t="s">
        <v>8</v>
      </c>
      <c r="AT21" s="208"/>
      <c r="AU21" s="208"/>
      <c r="AV21" s="208"/>
      <c r="AW21" s="136"/>
      <c r="AX21" s="136"/>
      <c r="AY21" s="136" t="e">
        <f>SUM(#REF!)</f>
        <v>#REF!</v>
      </c>
      <c r="BB21" s="218"/>
      <c r="BC21" s="218"/>
      <c r="BD21" s="218"/>
    </row>
    <row r="22" spans="1:63" s="29" customFormat="1" ht="18" customHeight="1" thickTop="1">
      <c r="A22" s="91"/>
      <c r="B22" s="91"/>
      <c r="C22" s="91"/>
      <c r="D22" s="91"/>
      <c r="E22" s="91"/>
      <c r="F22" s="91"/>
      <c r="G22" s="91"/>
      <c r="H22" s="91"/>
      <c r="I22" s="91"/>
      <c r="J22" s="91"/>
      <c r="K22" s="91"/>
      <c r="L22" s="91"/>
      <c r="M22" s="91"/>
      <c r="N22" s="91"/>
      <c r="O22" s="91"/>
      <c r="P22" s="91"/>
      <c r="Q22" s="211"/>
      <c r="R22" s="212"/>
      <c r="S22" s="213"/>
      <c r="T22" s="221"/>
      <c r="U22" s="221"/>
      <c r="V22" s="221"/>
      <c r="W22" s="221"/>
      <c r="X22" s="2"/>
      <c r="Y22" s="1"/>
      <c r="Z22" s="222" t="s">
        <v>18</v>
      </c>
      <c r="AA22" s="223"/>
      <c r="AB22" s="223"/>
      <c r="AC22" s="223"/>
      <c r="AD22" s="224"/>
      <c r="AE22" s="228">
        <f>BB22</f>
        <v>0</v>
      </c>
      <c r="AF22" s="230">
        <f>BC22</f>
        <v>0</v>
      </c>
      <c r="AG22" s="232">
        <f>BD22</f>
        <v>0</v>
      </c>
      <c r="AH22" s="1"/>
      <c r="AI22" s="1"/>
      <c r="AJ22" s="1"/>
      <c r="AK22" s="1"/>
      <c r="AL22" s="1"/>
      <c r="AM22" s="1"/>
      <c r="AN22" s="1"/>
      <c r="AO22" s="1"/>
      <c r="AP22" s="1"/>
      <c r="AQ22" s="2"/>
      <c r="AU22" s="209"/>
      <c r="AV22" s="30"/>
      <c r="AW22" s="211"/>
      <c r="AX22" s="212"/>
      <c r="AY22" s="213"/>
      <c r="AZ22" s="214"/>
      <c r="BA22" s="214"/>
      <c r="BB22" s="215">
        <f>SUM(BB10:BB21)</f>
        <v>0</v>
      </c>
      <c r="BC22" s="204">
        <f>SUM(BC10:BC21)</f>
        <v>0</v>
      </c>
      <c r="BD22" s="206">
        <f>SUM(BD10:BD21)</f>
        <v>0</v>
      </c>
      <c r="BE22" s="54" t="s">
        <v>34</v>
      </c>
      <c r="BJ22" s="31"/>
      <c r="BK22" s="31"/>
    </row>
    <row r="23" spans="1:63" s="29" customFormat="1" ht="18" customHeight="1" thickBot="1">
      <c r="A23" s="91"/>
      <c r="B23" s="91"/>
      <c r="C23" s="91"/>
      <c r="D23" s="91"/>
      <c r="E23" s="91"/>
      <c r="F23" s="91"/>
      <c r="G23" s="91"/>
      <c r="H23" s="91"/>
      <c r="I23" s="91"/>
      <c r="J23" s="91"/>
      <c r="K23" s="91"/>
      <c r="L23" s="91"/>
      <c r="M23" s="91"/>
      <c r="N23" s="91"/>
      <c r="O23" s="91"/>
      <c r="P23" s="91"/>
      <c r="Q23" s="211"/>
      <c r="R23" s="212"/>
      <c r="S23" s="213"/>
      <c r="T23" s="221"/>
      <c r="U23" s="221"/>
      <c r="V23" s="221"/>
      <c r="W23" s="221"/>
      <c r="X23" s="2"/>
      <c r="Y23" s="1"/>
      <c r="Z23" s="225"/>
      <c r="AA23" s="226"/>
      <c r="AB23" s="226"/>
      <c r="AC23" s="226"/>
      <c r="AD23" s="227"/>
      <c r="AE23" s="229"/>
      <c r="AF23" s="231"/>
      <c r="AG23" s="233"/>
      <c r="AH23" s="1"/>
      <c r="AI23" s="1"/>
      <c r="AJ23" s="1"/>
      <c r="AK23" s="1"/>
      <c r="AL23" s="1"/>
      <c r="AM23" s="1"/>
      <c r="AN23" s="1"/>
      <c r="AO23" s="1"/>
      <c r="AP23" s="1"/>
      <c r="AQ23" s="2"/>
      <c r="AT23" s="41"/>
      <c r="AU23" s="210"/>
      <c r="AV23" s="30"/>
      <c r="AW23" s="211"/>
      <c r="AX23" s="212"/>
      <c r="AY23" s="213"/>
      <c r="AZ23" s="30"/>
      <c r="BA23"/>
      <c r="BB23" s="216"/>
      <c r="BC23" s="205"/>
      <c r="BD23" s="207"/>
      <c r="BE23"/>
      <c r="BK23" s="37"/>
    </row>
    <row r="24" spans="1:63" ht="18" customHeight="1" thickTop="1">
      <c r="A24" s="2"/>
      <c r="B24" s="5"/>
      <c r="C24" s="2"/>
      <c r="D24" s="2"/>
      <c r="E24" s="2"/>
      <c r="F24" s="2"/>
      <c r="G24" s="2"/>
      <c r="H24" s="2"/>
      <c r="I24" s="2"/>
      <c r="J24" s="2"/>
      <c r="K24" s="2"/>
      <c r="L24" s="2"/>
      <c r="M24" s="2"/>
      <c r="N24" s="2"/>
      <c r="O24" s="6"/>
      <c r="P24" s="6"/>
      <c r="Q24" s="2"/>
      <c r="R24" s="2"/>
      <c r="S24" s="2"/>
      <c r="T24" s="2"/>
      <c r="U24" s="2"/>
      <c r="V24" s="2"/>
      <c r="W24" s="2"/>
      <c r="X24" s="2"/>
      <c r="Y24" s="2"/>
      <c r="Z24" s="22"/>
      <c r="AA24" s="22"/>
      <c r="AB24" s="22"/>
      <c r="AC24" s="36"/>
      <c r="AD24" s="36"/>
      <c r="AE24" s="32"/>
      <c r="AF24" s="33"/>
      <c r="AG24" s="34"/>
      <c r="AH24" s="2"/>
      <c r="AI24" s="35"/>
      <c r="AJ24" s="35"/>
      <c r="AK24" s="35"/>
      <c r="AL24" s="35"/>
      <c r="AM24" s="35"/>
      <c r="AN24" s="35"/>
      <c r="AO24" s="32"/>
      <c r="AP24" s="33"/>
      <c r="AQ24" s="34"/>
      <c r="AS24" s="46" t="s">
        <v>25</v>
      </c>
      <c r="AT24" s="208"/>
      <c r="AU24" s="208"/>
      <c r="AV24" s="208"/>
    </row>
    <row r="25" spans="1:63" ht="32.25" customHeight="1" thickBot="1">
      <c r="A25" s="186" t="s">
        <v>78</v>
      </c>
      <c r="B25" s="186"/>
      <c r="C25" s="186"/>
      <c r="D25" s="186"/>
      <c r="E25" s="186"/>
      <c r="F25" s="186"/>
      <c r="G25" s="186"/>
      <c r="H25" s="186"/>
      <c r="I25" s="186"/>
      <c r="J25" s="186"/>
      <c r="K25" s="186"/>
      <c r="L25" s="186"/>
      <c r="M25" s="186"/>
      <c r="N25" s="186"/>
      <c r="O25" s="186"/>
      <c r="P25" s="186"/>
      <c r="Q25" s="186"/>
      <c r="R25" s="186"/>
      <c r="S25" s="186"/>
      <c r="T25" s="18"/>
      <c r="U25" s="18"/>
      <c r="V25" s="18"/>
      <c r="W25" s="18"/>
      <c r="X25" s="2"/>
      <c r="Y25" s="2"/>
      <c r="Z25" s="186" t="s">
        <v>58</v>
      </c>
      <c r="AA25" s="186"/>
      <c r="AB25" s="186"/>
      <c r="AC25" s="186"/>
      <c r="AD25" s="186"/>
      <c r="AE25" s="186"/>
      <c r="AF25" s="186"/>
      <c r="AG25" s="186"/>
      <c r="AH25" s="186"/>
      <c r="AI25" s="186"/>
      <c r="AJ25" s="186"/>
      <c r="AK25" s="186"/>
      <c r="AL25" s="186"/>
      <c r="AM25" s="186"/>
      <c r="AN25" s="186"/>
      <c r="AO25" s="186"/>
      <c r="AP25" s="186"/>
      <c r="AQ25" s="186"/>
      <c r="AS25" s="47" t="s">
        <v>12</v>
      </c>
      <c r="AT25" s="208"/>
      <c r="AU25" s="208"/>
      <c r="AV25" s="208"/>
    </row>
    <row r="26" spans="1:63" ht="36" customHeight="1" thickTop="1" thickBot="1">
      <c r="A26" s="2"/>
      <c r="B26" s="171" t="s">
        <v>64</v>
      </c>
      <c r="C26" s="172"/>
      <c r="D26" s="69" t="s">
        <v>9</v>
      </c>
      <c r="E26" s="197" t="s">
        <v>10</v>
      </c>
      <c r="F26" s="197"/>
      <c r="G26" s="197"/>
      <c r="H26" s="197"/>
      <c r="I26" s="197"/>
      <c r="J26" s="197"/>
      <c r="K26" s="197"/>
      <c r="L26" s="197"/>
      <c r="M26" s="197"/>
      <c r="N26" s="197"/>
      <c r="O26" s="82" t="s">
        <v>53</v>
      </c>
      <c r="P26" s="70" t="s">
        <v>3</v>
      </c>
      <c r="Q26" s="171" t="s">
        <v>4</v>
      </c>
      <c r="R26" s="173"/>
      <c r="S26" s="172"/>
      <c r="T26" s="174" t="s">
        <v>59</v>
      </c>
      <c r="U26" s="174"/>
      <c r="V26" s="174"/>
      <c r="W26" s="174"/>
      <c r="X26" s="2"/>
      <c r="Y26" s="2"/>
      <c r="Z26" s="200" t="s">
        <v>17</v>
      </c>
      <c r="AA26" s="201"/>
      <c r="AB26" s="201"/>
      <c r="AC26" s="201"/>
      <c r="AD26" s="202"/>
      <c r="AE26" s="94">
        <f>BB34</f>
        <v>0</v>
      </c>
      <c r="AF26" s="95">
        <f>BC34</f>
        <v>0</v>
      </c>
      <c r="AG26" s="96">
        <f>BD34</f>
        <v>0</v>
      </c>
      <c r="AH26" s="203"/>
      <c r="AI26" s="11"/>
      <c r="AJ26" s="2"/>
      <c r="AK26" s="2"/>
      <c r="AL26" s="2"/>
      <c r="AM26" s="2"/>
      <c r="AN26" s="2"/>
      <c r="AO26" s="2"/>
      <c r="AP26" s="2"/>
      <c r="AQ26" s="2"/>
      <c r="AS26" s="47" t="s">
        <v>20</v>
      </c>
      <c r="AU26" s="40" t="s">
        <v>24</v>
      </c>
      <c r="AW26" s="38" t="s">
        <v>21</v>
      </c>
      <c r="AX26" s="38" t="s">
        <v>22</v>
      </c>
      <c r="AY26" s="38" t="s">
        <v>23</v>
      </c>
      <c r="BB26" s="55" t="s">
        <v>35</v>
      </c>
      <c r="BC26" s="56"/>
      <c r="BD26" s="56"/>
    </row>
    <row r="27" spans="1:63" ht="24.9" customHeight="1" thickTop="1" thickBot="1">
      <c r="A27" s="164"/>
      <c r="B27" s="137">
        <v>1</v>
      </c>
      <c r="C27" s="138"/>
      <c r="D27" s="156"/>
      <c r="E27" s="158"/>
      <c r="F27" s="159"/>
      <c r="G27" s="159"/>
      <c r="H27" s="159"/>
      <c r="I27" s="159"/>
      <c r="J27" s="159"/>
      <c r="K27" s="159"/>
      <c r="L27" s="159"/>
      <c r="M27" s="159"/>
      <c r="N27" s="159"/>
      <c r="O27" s="143"/>
      <c r="P27" s="100"/>
      <c r="Q27" s="144" t="str">
        <f>IFERROR(AW27,"")</f>
        <v/>
      </c>
      <c r="R27" s="180" t="str">
        <f t="shared" ref="R27:S39" si="28">IFERROR(AX27,"")</f>
        <v/>
      </c>
      <c r="S27" s="182" t="str">
        <f t="shared" si="28"/>
        <v/>
      </c>
      <c r="T27" s="133"/>
      <c r="U27" s="133"/>
      <c r="V27" s="133"/>
      <c r="W27" s="133"/>
      <c r="X27" s="2"/>
      <c r="Y27" s="2"/>
      <c r="Z27" s="63"/>
      <c r="AA27" s="35"/>
      <c r="AB27" s="35"/>
      <c r="AC27" s="35"/>
      <c r="AD27" s="35"/>
      <c r="AE27" s="64"/>
      <c r="AF27" s="65"/>
      <c r="AG27" s="66"/>
      <c r="AH27" s="203"/>
      <c r="AI27" s="7"/>
      <c r="AJ27" s="7"/>
      <c r="AK27" s="7"/>
      <c r="AL27" s="7"/>
      <c r="AM27" s="23"/>
      <c r="AN27" s="8"/>
      <c r="AO27" s="24"/>
      <c r="AP27" s="25"/>
      <c r="AQ27" s="26"/>
      <c r="AS27" s="29"/>
      <c r="AU27" s="136" t="str">
        <f>IF(P27="","",VLOOKUP(O27,$AS$58:$AT$59,2,FALSE))</f>
        <v/>
      </c>
      <c r="AW27" s="136" t="str">
        <f>IF(P27="","",MAX(0,DATEDIF(MAX(P27,$BB$30),MIN(P28+1,$BC$30),"Y")))</f>
        <v/>
      </c>
      <c r="AX27" s="136" t="str">
        <f>IF(P27="","",MAX(0,DATEDIF(MAX(P27,$BB$30),MIN(P28+1,$BC$30),"YM")))</f>
        <v/>
      </c>
      <c r="AY27" s="136" t="str">
        <f>IF(P27="","",MAX(0,DATEDIF(MAX(P27,$BB$30),MIN(P28+1,$BC$30),"MD")))</f>
        <v/>
      </c>
      <c r="BB27" s="57" t="s">
        <v>36</v>
      </c>
      <c r="BC27" s="58" t="s">
        <v>37</v>
      </c>
      <c r="BD27" s="59" t="s">
        <v>38</v>
      </c>
    </row>
    <row r="28" spans="1:63" ht="24.9" customHeight="1" thickBot="1">
      <c r="A28" s="164"/>
      <c r="B28" s="139"/>
      <c r="C28" s="140"/>
      <c r="D28" s="157"/>
      <c r="E28" s="160"/>
      <c r="F28" s="161"/>
      <c r="G28" s="161"/>
      <c r="H28" s="161"/>
      <c r="I28" s="161"/>
      <c r="J28" s="161"/>
      <c r="K28" s="161"/>
      <c r="L28" s="161"/>
      <c r="M28" s="161"/>
      <c r="N28" s="161"/>
      <c r="O28" s="143"/>
      <c r="P28" s="101"/>
      <c r="Q28" s="145"/>
      <c r="R28" s="181"/>
      <c r="S28" s="183"/>
      <c r="T28" s="133"/>
      <c r="U28" s="133"/>
      <c r="V28" s="133"/>
      <c r="W28" s="133"/>
      <c r="X28" s="2"/>
      <c r="Y28" s="2"/>
      <c r="Z28" s="198" t="s">
        <v>44</v>
      </c>
      <c r="AA28" s="198"/>
      <c r="AB28" s="198"/>
      <c r="AC28" s="198"/>
      <c r="AD28" s="198"/>
      <c r="AE28" s="198"/>
      <c r="AF28" s="199"/>
      <c r="AG28" s="68"/>
      <c r="AH28" s="74"/>
      <c r="AI28" s="74"/>
      <c r="AJ28" s="74"/>
      <c r="AK28" s="74"/>
      <c r="AL28" s="74"/>
      <c r="AM28" s="74"/>
      <c r="AN28" s="74"/>
      <c r="AO28" s="74"/>
      <c r="AP28" s="74"/>
      <c r="AQ28" s="74"/>
      <c r="AS28" s="29"/>
      <c r="AU28" s="136"/>
      <c r="AW28" s="136"/>
      <c r="AX28" s="136"/>
      <c r="AY28" s="136"/>
      <c r="BB28" s="60">
        <f>IF(AND(BC41&lt;BD22,BB41=BC22),IF(BB41&lt;BC22,BA41-1,BA41)-BB22-1,IF(BB41&lt;BC22,BA41-1,BA41)-BB22)</f>
        <v>0</v>
      </c>
      <c r="BC28" s="61">
        <f>IF(IF(BC22&lt;BD22,BB41-1,BB41)&lt;BC22,12+IF(BC41&lt;BD22,BB41-1,BB41)-BC22,IF(BC41&lt;BD22,BB41-1,BB41)-BC22)</f>
        <v>0</v>
      </c>
      <c r="BD28" s="62">
        <f>IF(BC41&lt;BD22,(30+BC41)-BD22,BC41-BD22)</f>
        <v>0</v>
      </c>
    </row>
    <row r="29" spans="1:63" ht="24.9" customHeight="1">
      <c r="A29" s="2"/>
      <c r="B29" s="137">
        <v>2</v>
      </c>
      <c r="C29" s="138"/>
      <c r="D29" s="156"/>
      <c r="E29" s="158"/>
      <c r="F29" s="159"/>
      <c r="G29" s="159"/>
      <c r="H29" s="159"/>
      <c r="I29" s="159"/>
      <c r="J29" s="159"/>
      <c r="K29" s="159"/>
      <c r="L29" s="159"/>
      <c r="M29" s="159"/>
      <c r="N29" s="159"/>
      <c r="O29" s="187"/>
      <c r="P29" s="100"/>
      <c r="Q29" s="144" t="str">
        <f>IFERROR(AW29,"")</f>
        <v/>
      </c>
      <c r="R29" s="180" t="str">
        <f t="shared" si="28"/>
        <v/>
      </c>
      <c r="S29" s="182" t="str">
        <f t="shared" si="28"/>
        <v/>
      </c>
      <c r="T29" s="133"/>
      <c r="U29" s="133"/>
      <c r="V29" s="133"/>
      <c r="W29" s="133"/>
      <c r="X29" s="2"/>
      <c r="Y29" s="2"/>
      <c r="Z29" s="188"/>
      <c r="AA29" s="189"/>
      <c r="AB29" s="189"/>
      <c r="AC29" s="189"/>
      <c r="AD29" s="189"/>
      <c r="AE29" s="189"/>
      <c r="AF29" s="189"/>
      <c r="AG29" s="190"/>
      <c r="AH29" s="189"/>
      <c r="AI29" s="189"/>
      <c r="AJ29" s="189"/>
      <c r="AK29" s="189"/>
      <c r="AL29" s="189"/>
      <c r="AM29" s="189"/>
      <c r="AN29" s="189"/>
      <c r="AO29" s="189"/>
      <c r="AP29" s="189"/>
      <c r="AQ29" s="191"/>
      <c r="AS29" s="48" t="s">
        <v>25</v>
      </c>
      <c r="AU29" s="136" t="str">
        <f>IF(P29="","",VLOOKUP(O29,$AS$58:$AT$59,2,FALSE))</f>
        <v/>
      </c>
      <c r="AW29" s="136" t="str">
        <f t="shared" ref="AW29" si="29">IF(P29="","",MAX(0,DATEDIF(MAX(P29,$BB$30),MIN(P30+1,$BC$30),"Y")))</f>
        <v/>
      </c>
      <c r="AX29" s="136" t="str">
        <f t="shared" ref="AX29" si="30">IF(P29="","",MAX(0,DATEDIF(MAX(P29,$BB$30),MIN(P30+1,$BC$30),"YM")))</f>
        <v/>
      </c>
      <c r="AY29" s="136" t="str">
        <f t="shared" ref="AY29" si="31">IF(P29="","",MAX(0,DATEDIF(MAX(P29,$BB$30),MIN(P30+1,$BC$30),"MD")))</f>
        <v/>
      </c>
    </row>
    <row r="30" spans="1:63" ht="24.9" customHeight="1">
      <c r="A30" s="2"/>
      <c r="B30" s="139"/>
      <c r="C30" s="140"/>
      <c r="D30" s="157"/>
      <c r="E30" s="160"/>
      <c r="F30" s="161"/>
      <c r="G30" s="161"/>
      <c r="H30" s="161"/>
      <c r="I30" s="161"/>
      <c r="J30" s="161"/>
      <c r="K30" s="161"/>
      <c r="L30" s="161"/>
      <c r="M30" s="161"/>
      <c r="N30" s="161"/>
      <c r="O30" s="187"/>
      <c r="P30" s="101"/>
      <c r="Q30" s="145"/>
      <c r="R30" s="181"/>
      <c r="S30" s="183"/>
      <c r="T30" s="133"/>
      <c r="U30" s="133"/>
      <c r="V30" s="133"/>
      <c r="W30" s="133"/>
      <c r="X30" s="2"/>
      <c r="Y30" s="2"/>
      <c r="Z30" s="192"/>
      <c r="AA30" s="193"/>
      <c r="AB30" s="193"/>
      <c r="AC30" s="193"/>
      <c r="AD30" s="193"/>
      <c r="AE30" s="193"/>
      <c r="AF30" s="193"/>
      <c r="AG30" s="193"/>
      <c r="AH30" s="193"/>
      <c r="AI30" s="193"/>
      <c r="AJ30" s="193"/>
      <c r="AK30" s="193"/>
      <c r="AL30" s="193"/>
      <c r="AM30" s="193"/>
      <c r="AN30" s="193"/>
      <c r="AO30" s="193"/>
      <c r="AP30" s="193"/>
      <c r="AQ30" s="194"/>
      <c r="AS30" s="76" t="s">
        <v>55</v>
      </c>
      <c r="AU30" s="136"/>
      <c r="AW30" s="136"/>
      <c r="AX30" s="136"/>
      <c r="AY30" s="136"/>
      <c r="BB30" s="104">
        <v>40634</v>
      </c>
      <c r="BC30" s="104">
        <v>46112</v>
      </c>
    </row>
    <row r="31" spans="1:63" ht="24.9" customHeight="1" thickBot="1">
      <c r="A31" s="2"/>
      <c r="B31" s="137">
        <v>3</v>
      </c>
      <c r="C31" s="138"/>
      <c r="D31" s="156"/>
      <c r="E31" s="158"/>
      <c r="F31" s="159"/>
      <c r="G31" s="159"/>
      <c r="H31" s="159"/>
      <c r="I31" s="159"/>
      <c r="J31" s="159"/>
      <c r="K31" s="159"/>
      <c r="L31" s="159"/>
      <c r="M31" s="159"/>
      <c r="N31" s="159"/>
      <c r="O31" s="187"/>
      <c r="P31" s="100"/>
      <c r="Q31" s="144" t="str">
        <f>IFERROR(AW31,"")</f>
        <v/>
      </c>
      <c r="R31" s="180" t="str">
        <f t="shared" si="28"/>
        <v/>
      </c>
      <c r="S31" s="182" t="str">
        <f t="shared" si="28"/>
        <v/>
      </c>
      <c r="T31" s="133"/>
      <c r="U31" s="133"/>
      <c r="V31" s="133"/>
      <c r="W31" s="133"/>
      <c r="X31" s="2"/>
      <c r="Y31" s="2"/>
      <c r="Z31" s="195" t="s">
        <v>45</v>
      </c>
      <c r="AA31" s="195"/>
      <c r="AB31" s="195"/>
      <c r="AC31" s="195"/>
      <c r="AD31" s="195"/>
      <c r="AE31" s="195"/>
      <c r="AF31" s="195"/>
      <c r="AG31" s="195"/>
      <c r="AH31" s="195"/>
      <c r="AI31" s="195"/>
      <c r="AJ31" s="195"/>
      <c r="AK31" s="195"/>
      <c r="AL31" s="195"/>
      <c r="AM31" s="195"/>
      <c r="AN31" s="195"/>
      <c r="AO31" s="195"/>
      <c r="AP31" s="195"/>
      <c r="AQ31" s="195"/>
      <c r="AS31" s="76" t="s">
        <v>56</v>
      </c>
      <c r="AU31" s="136" t="str">
        <f>IF(P31="","",VLOOKUP(O31,$AS$58:$AT$59,2,FALSE))</f>
        <v/>
      </c>
      <c r="AW31" s="136" t="str">
        <f t="shared" ref="AW31" si="32">IF(P31="","",MAX(0,DATEDIF(MAX(P31,$BB$30),MIN(P32+1,$BC$30),"Y")))</f>
        <v/>
      </c>
      <c r="AX31" s="136" t="str">
        <f t="shared" ref="AX31" si="33">IF(P31="","",MAX(0,DATEDIF(MAX(P31,$BB$30),MIN(P32+1,$BC$30),"YM")))</f>
        <v/>
      </c>
      <c r="AY31" s="136" t="str">
        <f t="shared" ref="AY31" si="34">IF(P31="","",MAX(0,DATEDIF(MAX(P31,$BB$30),MIN(P32+1,$BC$30),"MD")))</f>
        <v/>
      </c>
      <c r="BB31" s="55" t="s">
        <v>90</v>
      </c>
      <c r="BC31" s="56"/>
      <c r="BD31" s="56"/>
    </row>
    <row r="32" spans="1:63" ht="24.9" customHeight="1" thickTop="1">
      <c r="A32" s="2"/>
      <c r="B32" s="139"/>
      <c r="C32" s="140"/>
      <c r="D32" s="157"/>
      <c r="E32" s="160"/>
      <c r="F32" s="161"/>
      <c r="G32" s="161"/>
      <c r="H32" s="161"/>
      <c r="I32" s="161"/>
      <c r="J32" s="161"/>
      <c r="K32" s="161"/>
      <c r="L32" s="161"/>
      <c r="M32" s="161"/>
      <c r="N32" s="161"/>
      <c r="O32" s="187"/>
      <c r="P32" s="101"/>
      <c r="Q32" s="145"/>
      <c r="R32" s="181"/>
      <c r="S32" s="183"/>
      <c r="T32" s="133"/>
      <c r="U32" s="133"/>
      <c r="V32" s="133"/>
      <c r="W32" s="133"/>
      <c r="X32" s="2"/>
      <c r="Y32" s="2"/>
      <c r="Z32" s="196"/>
      <c r="AA32" s="196"/>
      <c r="AB32" s="196"/>
      <c r="AC32" s="196"/>
      <c r="AD32" s="196"/>
      <c r="AE32" s="196"/>
      <c r="AF32" s="196"/>
      <c r="AG32" s="196"/>
      <c r="AH32" s="196"/>
      <c r="AI32" s="196"/>
      <c r="AJ32" s="196"/>
      <c r="AK32" s="196"/>
      <c r="AL32" s="196"/>
      <c r="AM32" s="196"/>
      <c r="AN32" s="196"/>
      <c r="AO32" s="196"/>
      <c r="AP32" s="196"/>
      <c r="AQ32" s="196"/>
      <c r="AS32" s="76" t="s">
        <v>16</v>
      </c>
      <c r="AU32" s="136"/>
      <c r="AW32" s="136"/>
      <c r="AX32" s="136"/>
      <c r="AY32" s="136"/>
      <c r="BB32" s="105" t="s">
        <v>36</v>
      </c>
      <c r="BC32" s="106" t="s">
        <v>37</v>
      </c>
      <c r="BD32" s="107" t="s">
        <v>38</v>
      </c>
    </row>
    <row r="33" spans="1:58" ht="24.9" customHeight="1">
      <c r="A33" s="2"/>
      <c r="B33" s="137">
        <v>4</v>
      </c>
      <c r="C33" s="138"/>
      <c r="D33" s="156"/>
      <c r="E33" s="158"/>
      <c r="F33" s="159"/>
      <c r="G33" s="159"/>
      <c r="H33" s="159"/>
      <c r="I33" s="159"/>
      <c r="J33" s="159"/>
      <c r="K33" s="159"/>
      <c r="L33" s="159"/>
      <c r="M33" s="159"/>
      <c r="N33" s="159"/>
      <c r="O33" s="143"/>
      <c r="P33" s="100"/>
      <c r="Q33" s="144" t="str">
        <f>IFERROR(AW33,"")</f>
        <v/>
      </c>
      <c r="R33" s="180" t="str">
        <f t="shared" si="28"/>
        <v/>
      </c>
      <c r="S33" s="182" t="str">
        <f t="shared" si="28"/>
        <v/>
      </c>
      <c r="T33" s="133"/>
      <c r="U33" s="133"/>
      <c r="V33" s="133"/>
      <c r="W33" s="133"/>
      <c r="X33" s="2"/>
      <c r="Y33" s="2"/>
      <c r="Z33" s="77"/>
      <c r="AA33" s="77"/>
      <c r="AB33" s="77"/>
      <c r="AC33" s="77"/>
      <c r="AD33" s="77"/>
      <c r="AE33" s="77"/>
      <c r="AF33" s="77"/>
      <c r="AG33" s="77"/>
      <c r="AH33" s="77"/>
      <c r="AI33" s="77"/>
      <c r="AJ33" s="77"/>
      <c r="AK33" s="77"/>
      <c r="AL33" s="77"/>
      <c r="AM33" s="77"/>
      <c r="AN33" s="77"/>
      <c r="AO33" s="77"/>
      <c r="AP33" s="77"/>
      <c r="AQ33" s="77"/>
      <c r="AS33" s="76" t="s">
        <v>27</v>
      </c>
      <c r="AU33" s="136" t="str">
        <f>IF(P33="","",VLOOKUP(O33,$AS$58:$AT$59,2,FALSE))</f>
        <v/>
      </c>
      <c r="AW33" s="136" t="str">
        <f t="shared" ref="AW33" si="35">IF(P33="","",MAX(0,DATEDIF(MAX(P33,$BB$30),MIN(P34+1,$BC$30),"Y")))</f>
        <v/>
      </c>
      <c r="AX33" s="136" t="str">
        <f t="shared" ref="AX33" si="36">IF(P33="","",MAX(0,DATEDIF(MAX(P33,$BB$30),MIN(P34+1,$BC$30),"YM")))</f>
        <v/>
      </c>
      <c r="AY33" s="136" t="str">
        <f t="shared" ref="AY33" si="37">IF(P33="","",MAX(0,DATEDIF(MAX(P33,$BB$30),MIN(P34+1,$BC$30),"MD")))</f>
        <v/>
      </c>
      <c r="BB33" s="110"/>
      <c r="BC33" s="111">
        <f>BC28+ROUNDDOWN(BD28/30,0)</f>
        <v>0</v>
      </c>
      <c r="BD33" s="112">
        <f>IF(BD28&lt;30,BD28,BD28-ROUNDDOWN(BD28/30,0)*30)</f>
        <v>0</v>
      </c>
    </row>
    <row r="34" spans="1:58" ht="24.9" customHeight="1" thickBot="1">
      <c r="A34" s="2"/>
      <c r="B34" s="139"/>
      <c r="C34" s="140"/>
      <c r="D34" s="157"/>
      <c r="E34" s="160"/>
      <c r="F34" s="161"/>
      <c r="G34" s="161"/>
      <c r="H34" s="161"/>
      <c r="I34" s="161"/>
      <c r="J34" s="161"/>
      <c r="K34" s="161"/>
      <c r="L34" s="161"/>
      <c r="M34" s="161"/>
      <c r="N34" s="161"/>
      <c r="O34" s="143"/>
      <c r="P34" s="101"/>
      <c r="Q34" s="145"/>
      <c r="R34" s="181"/>
      <c r="S34" s="183"/>
      <c r="T34" s="133"/>
      <c r="U34" s="133"/>
      <c r="V34" s="133"/>
      <c r="W34" s="133"/>
      <c r="X34" s="2"/>
      <c r="Y34" s="2"/>
      <c r="Z34" s="186"/>
      <c r="AA34" s="186"/>
      <c r="AB34" s="186"/>
      <c r="AC34" s="186"/>
      <c r="AD34" s="186"/>
      <c r="AE34" s="186"/>
      <c r="AF34" s="186"/>
      <c r="AG34" s="186"/>
      <c r="AH34" s="186"/>
      <c r="AI34" s="186"/>
      <c r="AJ34" s="186"/>
      <c r="AK34" s="186"/>
      <c r="AL34" s="186"/>
      <c r="AM34" s="186"/>
      <c r="AN34" s="186"/>
      <c r="AO34" s="186"/>
      <c r="AP34" s="186"/>
      <c r="AQ34" s="186"/>
      <c r="AU34" s="136"/>
      <c r="AW34" s="136"/>
      <c r="AX34" s="136"/>
      <c r="AY34" s="136"/>
      <c r="BB34" s="108">
        <f>BB28+ROUNDDOWN(BC33/12,0)</f>
        <v>0</v>
      </c>
      <c r="BC34" s="113">
        <f>IF(BC33&lt;12,BC33,BC33-ROUNDDOWN(BC33/12,0)*12)</f>
        <v>0</v>
      </c>
      <c r="BD34" s="109">
        <f>BD33</f>
        <v>0</v>
      </c>
      <c r="BE34" s="114" t="s">
        <v>91</v>
      </c>
      <c r="BF34" s="114" t="s">
        <v>92</v>
      </c>
    </row>
    <row r="35" spans="1:58" ht="24.9" customHeight="1" thickTop="1">
      <c r="A35" s="2"/>
      <c r="B35" s="137">
        <v>5</v>
      </c>
      <c r="C35" s="138"/>
      <c r="D35" s="156"/>
      <c r="E35" s="158"/>
      <c r="F35" s="159"/>
      <c r="G35" s="159"/>
      <c r="H35" s="159"/>
      <c r="I35" s="159"/>
      <c r="J35" s="159"/>
      <c r="K35" s="159"/>
      <c r="L35" s="159"/>
      <c r="M35" s="159"/>
      <c r="N35" s="159"/>
      <c r="O35" s="143"/>
      <c r="P35" s="100"/>
      <c r="Q35" s="144" t="str">
        <f t="shared" ref="Q35" si="38">IFERROR(AW35,"")</f>
        <v/>
      </c>
      <c r="R35" s="180" t="str">
        <f t="shared" si="28"/>
        <v/>
      </c>
      <c r="S35" s="182" t="str">
        <f t="shared" si="28"/>
        <v/>
      </c>
      <c r="T35" s="133"/>
      <c r="U35" s="133"/>
      <c r="V35" s="133"/>
      <c r="W35" s="133"/>
      <c r="X35" s="2"/>
      <c r="Y35" s="2"/>
      <c r="Z35" s="184"/>
      <c r="AA35" s="184"/>
      <c r="AB35" s="184"/>
      <c r="AC35" s="184"/>
      <c r="AD35" s="184"/>
      <c r="AE35" s="184"/>
      <c r="AF35" s="184"/>
      <c r="AG35" s="184"/>
      <c r="AH35" s="184"/>
      <c r="AI35" s="184"/>
      <c r="AJ35" s="184"/>
      <c r="AK35" s="184"/>
      <c r="AL35" s="184"/>
      <c r="AM35" s="184"/>
      <c r="AN35" s="184"/>
      <c r="AO35" s="184"/>
      <c r="AP35" s="184"/>
      <c r="AQ35" s="184"/>
      <c r="AS35" s="49"/>
      <c r="AU35" s="136" t="str">
        <f>IF(P35="","",VLOOKUP(O35,$AS$58:$AT$59,2,FALSE))</f>
        <v/>
      </c>
      <c r="AW35" s="136" t="str">
        <f t="shared" ref="AW35" si="39">IF(P35="","",MAX(0,DATEDIF(MAX(P35,$BB$30),MIN(P36+1,$BC$30),"Y")))</f>
        <v/>
      </c>
      <c r="AX35" s="136" t="str">
        <f t="shared" ref="AX35" si="40">IF(P35="","",MAX(0,DATEDIF(MAX(P35,$BB$30),MIN(P36+1,$BC$30),"YM")))</f>
        <v/>
      </c>
      <c r="AY35" s="136" t="str">
        <f t="shared" ref="AY35" si="41">IF(P35="","",MAX(0,DATEDIF(MAX(P35,$BB$30),MIN(P36+1,$BC$30),"MD")))</f>
        <v/>
      </c>
    </row>
    <row r="36" spans="1:58" ht="24.9" customHeight="1">
      <c r="A36" s="2"/>
      <c r="B36" s="139"/>
      <c r="C36" s="140"/>
      <c r="D36" s="185"/>
      <c r="E36" s="160"/>
      <c r="F36" s="161"/>
      <c r="G36" s="161"/>
      <c r="H36" s="161"/>
      <c r="I36" s="161"/>
      <c r="J36" s="161"/>
      <c r="K36" s="161"/>
      <c r="L36" s="161"/>
      <c r="M36" s="161"/>
      <c r="N36" s="161"/>
      <c r="O36" s="143"/>
      <c r="P36" s="101"/>
      <c r="Q36" s="145"/>
      <c r="R36" s="181"/>
      <c r="S36" s="183"/>
      <c r="T36" s="133"/>
      <c r="U36" s="133"/>
      <c r="V36" s="133"/>
      <c r="W36" s="133"/>
      <c r="X36" s="2"/>
      <c r="Y36" s="2"/>
      <c r="Z36" s="184"/>
      <c r="AA36" s="184"/>
      <c r="AB36" s="184"/>
      <c r="AC36" s="184"/>
      <c r="AD36" s="184"/>
      <c r="AE36" s="184"/>
      <c r="AF36" s="184"/>
      <c r="AG36" s="184"/>
      <c r="AH36" s="184"/>
      <c r="AI36" s="184"/>
      <c r="AJ36" s="184"/>
      <c r="AK36" s="184"/>
      <c r="AL36" s="184"/>
      <c r="AM36" s="184"/>
      <c r="AN36" s="184"/>
      <c r="AO36" s="184"/>
      <c r="AP36" s="184"/>
      <c r="AQ36" s="184"/>
      <c r="AU36" s="136"/>
      <c r="AW36" s="136"/>
      <c r="AX36" s="136"/>
      <c r="AY36" s="136"/>
    </row>
    <row r="37" spans="1:58" ht="24.9" customHeight="1">
      <c r="A37" s="2"/>
      <c r="B37" s="137">
        <v>6</v>
      </c>
      <c r="C37" s="138"/>
      <c r="D37" s="156"/>
      <c r="E37" s="158"/>
      <c r="F37" s="159"/>
      <c r="G37" s="159"/>
      <c r="H37" s="159"/>
      <c r="I37" s="159"/>
      <c r="J37" s="159"/>
      <c r="K37" s="159"/>
      <c r="L37" s="159"/>
      <c r="M37" s="159"/>
      <c r="N37" s="159"/>
      <c r="O37" s="143"/>
      <c r="P37" s="100"/>
      <c r="Q37" s="144" t="str">
        <f t="shared" ref="Q37" si="42">IFERROR(AW37,"")</f>
        <v/>
      </c>
      <c r="R37" s="180" t="str">
        <f t="shared" si="28"/>
        <v/>
      </c>
      <c r="S37" s="182" t="str">
        <f t="shared" si="28"/>
        <v/>
      </c>
      <c r="T37" s="133"/>
      <c r="U37" s="133"/>
      <c r="V37" s="133"/>
      <c r="W37" s="133"/>
      <c r="X37" s="2"/>
      <c r="Y37" s="2"/>
      <c r="Z37" s="184"/>
      <c r="AA37" s="184"/>
      <c r="AB37" s="184"/>
      <c r="AC37" s="184"/>
      <c r="AD37" s="184"/>
      <c r="AE37" s="184"/>
      <c r="AF37" s="184"/>
      <c r="AG37" s="184"/>
      <c r="AH37" s="184"/>
      <c r="AI37" s="184"/>
      <c r="AJ37" s="184"/>
      <c r="AK37" s="184"/>
      <c r="AL37" s="184"/>
      <c r="AM37" s="184"/>
      <c r="AN37" s="184"/>
      <c r="AO37" s="184"/>
      <c r="AP37" s="184"/>
      <c r="AQ37" s="184"/>
      <c r="AS37" s="49"/>
      <c r="AU37" s="136" t="str">
        <f>IF(P37="","",VLOOKUP(O37,$AS$58:$AT$59,2,FALSE))</f>
        <v/>
      </c>
      <c r="AW37" s="136" t="str">
        <f t="shared" ref="AW37" si="43">IF(P37="","",MAX(0,DATEDIF(MAX(P37,$BB$30),MIN(P38+1,$BC$30),"Y")))</f>
        <v/>
      </c>
      <c r="AX37" s="136" t="str">
        <f t="shared" ref="AX37" si="44">IF(P37="","",MAX(0,DATEDIF(MAX(P37,$BB$30),MIN(P38+1,$BC$30),"YM")))</f>
        <v/>
      </c>
      <c r="AY37" s="136" t="str">
        <f t="shared" ref="AY37" si="45">IF(P37="","",MAX(0,DATEDIF(MAX(P37,$BB$30),MIN(P38+1,$BC$30),"MD")))</f>
        <v/>
      </c>
    </row>
    <row r="38" spans="1:58" ht="24.9" customHeight="1">
      <c r="A38" s="2"/>
      <c r="B38" s="139"/>
      <c r="C38" s="140"/>
      <c r="D38" s="185"/>
      <c r="E38" s="160"/>
      <c r="F38" s="161"/>
      <c r="G38" s="161"/>
      <c r="H38" s="161"/>
      <c r="I38" s="161"/>
      <c r="J38" s="161"/>
      <c r="K38" s="161"/>
      <c r="L38" s="161"/>
      <c r="M38" s="161"/>
      <c r="N38" s="161"/>
      <c r="O38" s="143"/>
      <c r="P38" s="102"/>
      <c r="Q38" s="145"/>
      <c r="R38" s="181"/>
      <c r="S38" s="183"/>
      <c r="T38" s="133"/>
      <c r="U38" s="133"/>
      <c r="V38" s="133"/>
      <c r="W38" s="133"/>
      <c r="X38" s="2"/>
      <c r="Y38" s="2"/>
      <c r="Z38" s="175"/>
      <c r="AA38" s="175"/>
      <c r="AB38" s="175"/>
      <c r="AC38" s="175"/>
      <c r="AD38" s="175"/>
      <c r="AE38" s="175"/>
      <c r="AF38" s="175"/>
      <c r="AG38" s="175"/>
      <c r="AH38" s="175"/>
      <c r="AI38" s="175"/>
      <c r="AJ38" s="175"/>
      <c r="AK38" s="175"/>
      <c r="AL38" s="175"/>
      <c r="AM38" s="175"/>
      <c r="AN38" s="175"/>
      <c r="AO38" s="175"/>
      <c r="AP38" s="175"/>
      <c r="AQ38" s="175"/>
      <c r="AU38" s="136"/>
      <c r="AW38" s="136"/>
      <c r="AX38" s="136"/>
      <c r="AY38" s="136"/>
    </row>
    <row r="39" spans="1:58" ht="24.9" customHeight="1">
      <c r="A39" s="2"/>
      <c r="B39" s="137">
        <v>7</v>
      </c>
      <c r="C39" s="138"/>
      <c r="D39" s="178"/>
      <c r="E39" s="158"/>
      <c r="F39" s="159"/>
      <c r="G39" s="159"/>
      <c r="H39" s="159"/>
      <c r="I39" s="159"/>
      <c r="J39" s="159"/>
      <c r="K39" s="159"/>
      <c r="L39" s="159"/>
      <c r="M39" s="159"/>
      <c r="N39" s="159"/>
      <c r="O39" s="143"/>
      <c r="P39" s="100"/>
      <c r="Q39" s="144" t="str">
        <f t="shared" ref="Q39" si="46">IFERROR(AW39,"")</f>
        <v/>
      </c>
      <c r="R39" s="180" t="str">
        <f t="shared" si="28"/>
        <v/>
      </c>
      <c r="S39" s="182" t="str">
        <f t="shared" si="28"/>
        <v/>
      </c>
      <c r="T39" s="133"/>
      <c r="U39" s="133"/>
      <c r="V39" s="133"/>
      <c r="W39" s="133"/>
      <c r="X39" s="2"/>
      <c r="Y39" s="2"/>
      <c r="Z39" s="175"/>
      <c r="AA39" s="175"/>
      <c r="AB39" s="175"/>
      <c r="AC39" s="175"/>
      <c r="AD39" s="175"/>
      <c r="AE39" s="175"/>
      <c r="AF39" s="175"/>
      <c r="AG39" s="175"/>
      <c r="AH39" s="175"/>
      <c r="AI39" s="175"/>
      <c r="AJ39" s="175"/>
      <c r="AK39" s="175"/>
      <c r="AL39" s="175"/>
      <c r="AM39" s="175"/>
      <c r="AN39" s="175"/>
      <c r="AO39" s="175"/>
      <c r="AP39" s="175"/>
      <c r="AQ39" s="175"/>
      <c r="AU39" s="136" t="str">
        <f>IF(P39="","",VLOOKUP(O39,$AS$58:$AT$59,2,FALSE))</f>
        <v/>
      </c>
      <c r="AW39" s="136" t="str">
        <f t="shared" ref="AW39" si="47">IF(P39="","",MAX(0,DATEDIF(MAX(P39,$BB$30),MIN(P40+1,$BC$30),"Y")))</f>
        <v/>
      </c>
      <c r="AX39" s="136" t="str">
        <f t="shared" ref="AX39" si="48">IF(P39="","",MAX(0,DATEDIF(MAX(P39,$BB$30),MIN(P40+1,$BC$30),"YM")))</f>
        <v/>
      </c>
      <c r="AY39" s="136" t="str">
        <f t="shared" ref="AY39" si="49">IF(P39="","",MAX(0,DATEDIF(MAX(P39,$BB$30),MIN(P40+1,$BC$30),"MD")))</f>
        <v/>
      </c>
    </row>
    <row r="40" spans="1:58" ht="24.9" customHeight="1" thickBot="1">
      <c r="A40" s="2"/>
      <c r="B40" s="176"/>
      <c r="C40" s="177"/>
      <c r="D40" s="156"/>
      <c r="E40" s="160"/>
      <c r="F40" s="161"/>
      <c r="G40" s="161"/>
      <c r="H40" s="161"/>
      <c r="I40" s="161"/>
      <c r="J40" s="161"/>
      <c r="K40" s="161"/>
      <c r="L40" s="161"/>
      <c r="M40" s="161"/>
      <c r="N40" s="161"/>
      <c r="O40" s="179"/>
      <c r="P40" s="83"/>
      <c r="Q40" s="145"/>
      <c r="R40" s="181"/>
      <c r="S40" s="183"/>
      <c r="T40" s="134"/>
      <c r="U40" s="134"/>
      <c r="V40" s="134"/>
      <c r="W40" s="134"/>
      <c r="X40" s="2"/>
      <c r="Y40" s="2"/>
      <c r="Z40" s="175"/>
      <c r="AA40" s="175"/>
      <c r="AB40" s="175"/>
      <c r="AC40" s="175"/>
      <c r="AD40" s="175"/>
      <c r="AE40" s="175"/>
      <c r="AF40" s="175"/>
      <c r="AG40" s="175"/>
      <c r="AH40" s="175"/>
      <c r="AI40" s="175"/>
      <c r="AJ40" s="175"/>
      <c r="AK40" s="175"/>
      <c r="AL40" s="175"/>
      <c r="AM40" s="175"/>
      <c r="AN40" s="175"/>
      <c r="AO40" s="175"/>
      <c r="AP40" s="175"/>
      <c r="AQ40" s="175"/>
      <c r="AU40" s="136"/>
      <c r="AW40" s="136"/>
      <c r="AX40" s="136"/>
      <c r="AY40" s="136"/>
      <c r="BA40" t="s">
        <v>57</v>
      </c>
    </row>
    <row r="41" spans="1:58" ht="18" customHeight="1" thickTop="1">
      <c r="A41" s="2"/>
      <c r="B41" s="117" t="s">
        <v>54</v>
      </c>
      <c r="C41" s="118"/>
      <c r="D41" s="118"/>
      <c r="E41" s="118"/>
      <c r="F41" s="118"/>
      <c r="G41" s="118"/>
      <c r="H41" s="118"/>
      <c r="I41" s="118"/>
      <c r="J41" s="118"/>
      <c r="K41" s="118"/>
      <c r="L41" s="118"/>
      <c r="M41" s="118"/>
      <c r="N41" s="118"/>
      <c r="O41" s="118"/>
      <c r="P41" s="119"/>
      <c r="Q41" s="123">
        <f>AW41</f>
        <v>0</v>
      </c>
      <c r="R41" s="125">
        <f>AX41</f>
        <v>0</v>
      </c>
      <c r="S41" s="127">
        <f>AY41</f>
        <v>0</v>
      </c>
      <c r="T41" s="84"/>
      <c r="U41" s="7"/>
      <c r="V41" s="7"/>
      <c r="W41" s="88"/>
      <c r="X41" s="2"/>
      <c r="Y41" s="2"/>
      <c r="Z41" s="175"/>
      <c r="AA41" s="175"/>
      <c r="AB41" s="175"/>
      <c r="AC41" s="175"/>
      <c r="AD41" s="175"/>
      <c r="AE41" s="175"/>
      <c r="AF41" s="175"/>
      <c r="AG41" s="175"/>
      <c r="AH41" s="175"/>
      <c r="AI41" s="175"/>
      <c r="AJ41" s="175"/>
      <c r="AK41" s="175"/>
      <c r="AL41" s="175"/>
      <c r="AM41" s="175"/>
      <c r="AN41" s="175"/>
      <c r="AO41" s="175"/>
      <c r="AP41" s="175"/>
      <c r="AQ41" s="175"/>
      <c r="AU41" s="79"/>
      <c r="AW41" s="129">
        <f>SUMIF($AU27:$AU40,1,AW27:AW40)</f>
        <v>0</v>
      </c>
      <c r="AX41" s="131">
        <f>SUMIF($AU27:$AU40,1,AX27:AX40)</f>
        <v>0</v>
      </c>
      <c r="AY41" s="115">
        <f>SUMIF($AU27:$AU40,1,AY27:AY40)</f>
        <v>0</v>
      </c>
      <c r="BA41" s="165">
        <f>SUM(AW41,AW60)</f>
        <v>0</v>
      </c>
      <c r="BB41" s="167">
        <f>SUM(AX41,AX60)</f>
        <v>0</v>
      </c>
      <c r="BC41" s="169">
        <f>SUM(AY41,AY60)</f>
        <v>0</v>
      </c>
    </row>
    <row r="42" spans="1:58" ht="18" customHeight="1" thickBot="1">
      <c r="A42" s="2"/>
      <c r="B42" s="120"/>
      <c r="C42" s="121"/>
      <c r="D42" s="121"/>
      <c r="E42" s="121"/>
      <c r="F42" s="121"/>
      <c r="G42" s="121"/>
      <c r="H42" s="121"/>
      <c r="I42" s="121"/>
      <c r="J42" s="121"/>
      <c r="K42" s="121"/>
      <c r="L42" s="121"/>
      <c r="M42" s="121"/>
      <c r="N42" s="121"/>
      <c r="O42" s="121"/>
      <c r="P42" s="122"/>
      <c r="Q42" s="124"/>
      <c r="R42" s="126"/>
      <c r="S42" s="128"/>
      <c r="T42" s="85"/>
      <c r="U42" s="86"/>
      <c r="V42" s="86"/>
      <c r="W42" s="87"/>
      <c r="X42" s="2"/>
      <c r="Y42" s="2"/>
      <c r="Z42" s="175"/>
      <c r="AA42" s="175"/>
      <c r="AB42" s="175"/>
      <c r="AC42" s="175"/>
      <c r="AD42" s="175"/>
      <c r="AE42" s="175"/>
      <c r="AF42" s="175"/>
      <c r="AG42" s="175"/>
      <c r="AH42" s="175"/>
      <c r="AI42" s="175"/>
      <c r="AJ42" s="175"/>
      <c r="AK42" s="175"/>
      <c r="AL42" s="175"/>
      <c r="AM42" s="175"/>
      <c r="AN42" s="175"/>
      <c r="AO42" s="175"/>
      <c r="AP42" s="175"/>
      <c r="AQ42" s="175"/>
      <c r="AU42" s="79"/>
      <c r="AW42" s="130"/>
      <c r="AX42" s="132"/>
      <c r="AY42" s="116"/>
      <c r="BA42" s="166"/>
      <c r="BB42" s="168"/>
      <c r="BC42" s="170"/>
    </row>
    <row r="43" spans="1:58" ht="9" customHeight="1" thickTop="1">
      <c r="A43" s="2"/>
      <c r="B43" s="12"/>
      <c r="C43" s="12"/>
      <c r="D43" s="13"/>
      <c r="E43" s="13"/>
      <c r="F43" s="13"/>
      <c r="G43" s="13"/>
      <c r="H43" s="13"/>
      <c r="I43" s="13"/>
      <c r="J43" s="13"/>
      <c r="K43" s="13"/>
      <c r="L43" s="13"/>
      <c r="M43" s="13"/>
      <c r="N43" s="13"/>
      <c r="O43" s="28"/>
      <c r="P43" s="28"/>
      <c r="Q43" s="16"/>
      <c r="R43" s="15"/>
      <c r="S43" s="14"/>
      <c r="T43" s="14"/>
      <c r="U43" s="14"/>
      <c r="V43" s="14"/>
      <c r="W43" s="14"/>
      <c r="X43" s="2"/>
      <c r="Y43" s="2"/>
      <c r="Z43" s="175"/>
      <c r="AA43" s="175"/>
      <c r="AB43" s="175"/>
      <c r="AC43" s="175"/>
      <c r="AD43" s="175"/>
      <c r="AE43" s="175"/>
      <c r="AF43" s="175"/>
      <c r="AG43" s="175"/>
      <c r="AH43" s="175"/>
      <c r="AI43" s="175"/>
      <c r="AJ43" s="175"/>
      <c r="AK43" s="175"/>
      <c r="AL43" s="175"/>
      <c r="AM43" s="175"/>
      <c r="AN43" s="175"/>
      <c r="AO43" s="175"/>
      <c r="AP43" s="175"/>
      <c r="AQ43" s="175"/>
    </row>
    <row r="44" spans="1:58" ht="9" customHeight="1">
      <c r="A44" s="2"/>
      <c r="B44" s="12"/>
      <c r="C44" s="12"/>
      <c r="D44" s="13"/>
      <c r="E44" s="13"/>
      <c r="F44" s="13"/>
      <c r="G44" s="13"/>
      <c r="H44" s="13"/>
      <c r="I44" s="13"/>
      <c r="J44" s="13"/>
      <c r="K44" s="13"/>
      <c r="L44" s="13"/>
      <c r="M44" s="13"/>
      <c r="N44" s="13"/>
      <c r="O44" s="17"/>
      <c r="P44" s="17"/>
      <c r="Q44" s="16"/>
      <c r="R44" s="15"/>
      <c r="S44" s="14"/>
      <c r="T44" s="14"/>
      <c r="U44" s="14"/>
      <c r="V44" s="14"/>
      <c r="W44" s="14"/>
      <c r="X44" s="2"/>
      <c r="Y44" s="2"/>
      <c r="Z44" s="175"/>
      <c r="AA44" s="175"/>
      <c r="AB44" s="175"/>
      <c r="AC44" s="175"/>
      <c r="AD44" s="175"/>
      <c r="AE44" s="175"/>
      <c r="AF44" s="175"/>
      <c r="AG44" s="175"/>
      <c r="AH44" s="175"/>
      <c r="AI44" s="175"/>
      <c r="AJ44" s="175"/>
      <c r="AK44" s="175"/>
      <c r="AL44" s="175"/>
      <c r="AM44" s="175"/>
      <c r="AN44" s="175"/>
      <c r="AO44" s="175"/>
      <c r="AP44" s="175"/>
      <c r="AQ44" s="175"/>
    </row>
    <row r="45" spans="1:58" ht="36" customHeight="1">
      <c r="A45" s="2"/>
      <c r="B45" s="171" t="s">
        <v>76</v>
      </c>
      <c r="C45" s="172"/>
      <c r="D45" s="69" t="s">
        <v>9</v>
      </c>
      <c r="E45" s="171"/>
      <c r="F45" s="173"/>
      <c r="G45" s="173"/>
      <c r="H45" s="173"/>
      <c r="I45" s="173"/>
      <c r="J45" s="173"/>
      <c r="K45" s="173"/>
      <c r="L45" s="173"/>
      <c r="M45" s="173"/>
      <c r="N45" s="172"/>
      <c r="O45" s="82" t="s">
        <v>53</v>
      </c>
      <c r="P45" s="70" t="s">
        <v>3</v>
      </c>
      <c r="Q45" s="171" t="s">
        <v>4</v>
      </c>
      <c r="R45" s="173"/>
      <c r="S45" s="172"/>
      <c r="T45" s="174" t="s">
        <v>96</v>
      </c>
      <c r="U45" s="174"/>
      <c r="V45" s="174"/>
      <c r="W45" s="174"/>
      <c r="X45" s="2"/>
      <c r="Y45" s="2"/>
      <c r="Z45" s="175"/>
      <c r="AA45" s="175"/>
      <c r="AB45" s="175"/>
      <c r="AC45" s="175"/>
      <c r="AD45" s="175"/>
      <c r="AE45" s="175"/>
      <c r="AF45" s="175"/>
      <c r="AG45" s="175"/>
      <c r="AH45" s="175"/>
      <c r="AI45" s="175"/>
      <c r="AJ45" s="175"/>
      <c r="AK45" s="175"/>
      <c r="AL45" s="175"/>
      <c r="AM45" s="175"/>
      <c r="AN45" s="175"/>
      <c r="AO45" s="175"/>
      <c r="AP45" s="175"/>
      <c r="AQ45" s="175"/>
      <c r="AS45" s="48" t="s">
        <v>25</v>
      </c>
      <c r="AU45" s="40" t="s">
        <v>24</v>
      </c>
      <c r="AW45" s="38" t="s">
        <v>21</v>
      </c>
      <c r="AX45" s="38" t="s">
        <v>22</v>
      </c>
      <c r="AY45" s="38" t="s">
        <v>23</v>
      </c>
    </row>
    <row r="46" spans="1:58" ht="24.9" customHeight="1">
      <c r="A46" s="164"/>
      <c r="B46" s="137">
        <v>1</v>
      </c>
      <c r="C46" s="138"/>
      <c r="D46" s="156"/>
      <c r="E46" s="158"/>
      <c r="F46" s="159"/>
      <c r="G46" s="159"/>
      <c r="H46" s="159"/>
      <c r="I46" s="159"/>
      <c r="J46" s="159"/>
      <c r="K46" s="159"/>
      <c r="L46" s="159"/>
      <c r="M46" s="159"/>
      <c r="N46" s="159"/>
      <c r="O46" s="143"/>
      <c r="P46" s="99"/>
      <c r="Q46" s="144" t="str">
        <f>IFERROR(AW46,"")</f>
        <v/>
      </c>
      <c r="R46" s="146" t="str">
        <f>IFERROR(AX46,"")</f>
        <v/>
      </c>
      <c r="S46" s="148" t="str">
        <f>IFERROR(AY46,"")</f>
        <v/>
      </c>
      <c r="T46" s="133"/>
      <c r="U46" s="133"/>
      <c r="V46" s="133"/>
      <c r="W46" s="133"/>
      <c r="X46" s="2"/>
      <c r="Y46" s="2"/>
      <c r="Z46" s="175"/>
      <c r="AA46" s="175"/>
      <c r="AB46" s="175"/>
      <c r="AC46" s="175"/>
      <c r="AD46" s="175"/>
      <c r="AE46" s="175"/>
      <c r="AF46" s="175"/>
      <c r="AG46" s="175"/>
      <c r="AH46" s="175"/>
      <c r="AI46" s="175"/>
      <c r="AJ46" s="175"/>
      <c r="AK46" s="175"/>
      <c r="AL46" s="175"/>
      <c r="AM46" s="175"/>
      <c r="AN46" s="175"/>
      <c r="AO46" s="175"/>
      <c r="AP46" s="175"/>
      <c r="AQ46" s="175"/>
      <c r="AS46" s="49" t="s">
        <v>11</v>
      </c>
      <c r="AU46" s="136" t="str">
        <f>IF(P46="","",VLOOKUP(O46,$AS$58:$AT$59,2,FALSE))</f>
        <v/>
      </c>
      <c r="AW46" s="136" t="str">
        <f>IF(P46="","",MAX(0,DATEDIF(MAX(P46,$BB$30),MIN(P47+1,$BC$30),"Y")))</f>
        <v/>
      </c>
      <c r="AX46" s="136" t="str">
        <f>IF(P46="","",MAX(0,DATEDIF(MAX(P46,$BB$30),MIN(P47+1,$BC$30),"YM")))</f>
        <v/>
      </c>
      <c r="AY46" s="136" t="str">
        <f>IF(P46="","",MAX(0,DATEDIF(MAX(P46,$BB$30),MIN(P47+1,$BC$30),"MD")))</f>
        <v/>
      </c>
    </row>
    <row r="47" spans="1:58" ht="24.9" customHeight="1">
      <c r="A47" s="164"/>
      <c r="B47" s="139"/>
      <c r="C47" s="140"/>
      <c r="D47" s="157"/>
      <c r="E47" s="160"/>
      <c r="F47" s="161"/>
      <c r="G47" s="161"/>
      <c r="H47" s="161"/>
      <c r="I47" s="161"/>
      <c r="J47" s="161"/>
      <c r="K47" s="161"/>
      <c r="L47" s="161"/>
      <c r="M47" s="161"/>
      <c r="N47" s="161"/>
      <c r="O47" s="143"/>
      <c r="P47" s="97"/>
      <c r="Q47" s="145"/>
      <c r="R47" s="147"/>
      <c r="S47" s="149"/>
      <c r="T47" s="133"/>
      <c r="U47" s="133"/>
      <c r="V47" s="133"/>
      <c r="W47" s="133"/>
      <c r="X47" s="2"/>
      <c r="Y47" s="2"/>
      <c r="Z47" s="175"/>
      <c r="AA47" s="175"/>
      <c r="AB47" s="175"/>
      <c r="AC47" s="175"/>
      <c r="AD47" s="175"/>
      <c r="AE47" s="175"/>
      <c r="AF47" s="175"/>
      <c r="AG47" s="175"/>
      <c r="AH47" s="175"/>
      <c r="AI47" s="175"/>
      <c r="AJ47" s="175"/>
      <c r="AK47" s="175"/>
      <c r="AL47" s="175"/>
      <c r="AM47" s="175"/>
      <c r="AN47" s="175"/>
      <c r="AO47" s="175"/>
      <c r="AP47" s="175"/>
      <c r="AQ47" s="175"/>
      <c r="AS47" s="49" t="s">
        <v>28</v>
      </c>
      <c r="AU47" s="136"/>
      <c r="AW47" s="136"/>
      <c r="AX47" s="136"/>
      <c r="AY47" s="136" t="e">
        <f>SUM(#REF!)</f>
        <v>#REF!</v>
      </c>
    </row>
    <row r="48" spans="1:58" ht="24.9" customHeight="1">
      <c r="A48" s="2"/>
      <c r="B48" s="137">
        <v>2</v>
      </c>
      <c r="C48" s="138"/>
      <c r="D48" s="156"/>
      <c r="E48" s="158"/>
      <c r="F48" s="159"/>
      <c r="G48" s="159"/>
      <c r="H48" s="159"/>
      <c r="I48" s="159"/>
      <c r="J48" s="159"/>
      <c r="K48" s="159"/>
      <c r="L48" s="159"/>
      <c r="M48" s="159"/>
      <c r="N48" s="159"/>
      <c r="O48" s="143"/>
      <c r="P48" s="98"/>
      <c r="Q48" s="144" t="str">
        <f t="shared" ref="Q48:S48" si="50">IFERROR(AW48,"")</f>
        <v/>
      </c>
      <c r="R48" s="146" t="str">
        <f t="shared" si="50"/>
        <v/>
      </c>
      <c r="S48" s="148" t="str">
        <f t="shared" si="50"/>
        <v/>
      </c>
      <c r="T48" s="133"/>
      <c r="U48" s="133"/>
      <c r="V48" s="133"/>
      <c r="W48" s="133"/>
      <c r="X48" s="2"/>
      <c r="Y48" s="2"/>
      <c r="Z48" s="175"/>
      <c r="AA48" s="175"/>
      <c r="AB48" s="175"/>
      <c r="AC48" s="175"/>
      <c r="AD48" s="175"/>
      <c r="AE48" s="175"/>
      <c r="AF48" s="175"/>
      <c r="AG48" s="175"/>
      <c r="AH48" s="175"/>
      <c r="AI48" s="175"/>
      <c r="AJ48" s="175"/>
      <c r="AK48" s="175"/>
      <c r="AL48" s="175"/>
      <c r="AM48" s="175"/>
      <c r="AN48" s="175"/>
      <c r="AO48" s="175"/>
      <c r="AP48" s="175"/>
      <c r="AQ48" s="175"/>
      <c r="AS48" s="49" t="s">
        <v>29</v>
      </c>
      <c r="AU48" s="136" t="str">
        <f>IF(P48="","",VLOOKUP(O48,$AS$58:$AT$59,2,FALSE))</f>
        <v/>
      </c>
      <c r="AW48" s="136" t="str">
        <f t="shared" ref="AW48" si="51">IF(P48="","",MAX(0,DATEDIF(MAX(P48,$BB$30),MIN(P49+1,$BC$30),"Y")))</f>
        <v/>
      </c>
      <c r="AX48" s="136" t="str">
        <f t="shared" ref="AX48" si="52">IF(P48="","",MAX(0,DATEDIF(MAX(P48,$BB$30),MIN(P49+1,$BC$30),"YM")))</f>
        <v/>
      </c>
      <c r="AY48" s="136" t="str">
        <f t="shared" ref="AY48" si="53">IF(P48="","",MAX(0,DATEDIF(MAX(P48,$BB$30),MIN(P49+1,$BC$30),"MD")))</f>
        <v/>
      </c>
    </row>
    <row r="49" spans="1:58" ht="24.9" customHeight="1">
      <c r="A49" s="2"/>
      <c r="B49" s="139"/>
      <c r="C49" s="140"/>
      <c r="D49" s="157"/>
      <c r="E49" s="160"/>
      <c r="F49" s="161"/>
      <c r="G49" s="161"/>
      <c r="H49" s="161"/>
      <c r="I49" s="161"/>
      <c r="J49" s="161"/>
      <c r="K49" s="161"/>
      <c r="L49" s="161"/>
      <c r="M49" s="161"/>
      <c r="N49" s="161"/>
      <c r="O49" s="143"/>
      <c r="P49" s="97"/>
      <c r="Q49" s="145"/>
      <c r="R49" s="147"/>
      <c r="S49" s="149"/>
      <c r="T49" s="133"/>
      <c r="U49" s="133"/>
      <c r="V49" s="133"/>
      <c r="W49" s="133"/>
      <c r="X49" s="2"/>
      <c r="Y49" s="2"/>
      <c r="Z49" s="175"/>
      <c r="AA49" s="175"/>
      <c r="AB49" s="175"/>
      <c r="AC49" s="175"/>
      <c r="AD49" s="175"/>
      <c r="AE49" s="175"/>
      <c r="AF49" s="175"/>
      <c r="AG49" s="175"/>
      <c r="AH49" s="175"/>
      <c r="AI49" s="175"/>
      <c r="AJ49" s="175"/>
      <c r="AK49" s="175"/>
      <c r="AL49" s="175"/>
      <c r="AM49" s="175"/>
      <c r="AN49" s="175"/>
      <c r="AO49" s="175"/>
      <c r="AP49" s="175"/>
      <c r="AQ49" s="175"/>
      <c r="AS49" s="52" t="s">
        <v>30</v>
      </c>
      <c r="AU49" s="136"/>
      <c r="AW49" s="136"/>
      <c r="AX49" s="136"/>
      <c r="AY49" s="136" t="e">
        <f>SUM(#REF!)</f>
        <v>#REF!</v>
      </c>
    </row>
    <row r="50" spans="1:58" ht="24.9" customHeight="1">
      <c r="A50" s="2"/>
      <c r="B50" s="137">
        <v>3</v>
      </c>
      <c r="C50" s="138"/>
      <c r="D50" s="156"/>
      <c r="E50" s="158"/>
      <c r="F50" s="159"/>
      <c r="G50" s="159"/>
      <c r="H50" s="159"/>
      <c r="I50" s="159"/>
      <c r="J50" s="159"/>
      <c r="K50" s="159"/>
      <c r="L50" s="159"/>
      <c r="M50" s="159"/>
      <c r="N50" s="159"/>
      <c r="O50" s="143"/>
      <c r="P50" s="98"/>
      <c r="Q50" s="144" t="str">
        <f t="shared" ref="Q50:S50" si="54">IFERROR(AW50,"")</f>
        <v/>
      </c>
      <c r="R50" s="146" t="str">
        <f t="shared" si="54"/>
        <v/>
      </c>
      <c r="S50" s="148" t="str">
        <f t="shared" si="54"/>
        <v/>
      </c>
      <c r="T50" s="133"/>
      <c r="U50" s="133"/>
      <c r="V50" s="133"/>
      <c r="W50" s="133"/>
      <c r="X50" s="2"/>
      <c r="Y50" s="2"/>
      <c r="Z50" s="175"/>
      <c r="AA50" s="175"/>
      <c r="AB50" s="175"/>
      <c r="AC50" s="175"/>
      <c r="AD50" s="175"/>
      <c r="AE50" s="175"/>
      <c r="AF50" s="175"/>
      <c r="AG50" s="175"/>
      <c r="AH50" s="175"/>
      <c r="AI50" s="175"/>
      <c r="AJ50" s="175"/>
      <c r="AK50" s="175"/>
      <c r="AL50" s="175"/>
      <c r="AM50" s="175"/>
      <c r="AN50" s="175"/>
      <c r="AO50" s="175"/>
      <c r="AP50" s="175"/>
      <c r="AQ50" s="175"/>
      <c r="AS50" s="53" t="s">
        <v>31</v>
      </c>
      <c r="AU50" s="136" t="str">
        <f>IF(P50="","",VLOOKUP(O50,$AS$58:$AT$59,2,FALSE))</f>
        <v/>
      </c>
      <c r="AW50" s="136" t="str">
        <f t="shared" ref="AW50" si="55">IF(P50="","",MAX(0,DATEDIF(MAX(P50,$BB$30),MIN(P51+1,$BC$30),"Y")))</f>
        <v/>
      </c>
      <c r="AX50" s="136" t="str">
        <f t="shared" ref="AX50" si="56">IF(P50="","",MAX(0,DATEDIF(MAX(P50,$BB$30),MIN(P51+1,$BC$30),"YM")))</f>
        <v/>
      </c>
      <c r="AY50" s="136" t="str">
        <f t="shared" ref="AY50" si="57">IF(P50="","",MAX(0,DATEDIF(MAX(P50,$BB$30),MIN(P51+1,$BC$30),"MD")))</f>
        <v/>
      </c>
    </row>
    <row r="51" spans="1:58" ht="24.9" customHeight="1">
      <c r="A51" s="2"/>
      <c r="B51" s="139"/>
      <c r="C51" s="140"/>
      <c r="D51" s="157"/>
      <c r="E51" s="160"/>
      <c r="F51" s="161"/>
      <c r="G51" s="161"/>
      <c r="H51" s="161"/>
      <c r="I51" s="161"/>
      <c r="J51" s="161"/>
      <c r="K51" s="161"/>
      <c r="L51" s="161"/>
      <c r="M51" s="161"/>
      <c r="N51" s="161"/>
      <c r="O51" s="143"/>
      <c r="P51" s="97"/>
      <c r="Q51" s="145"/>
      <c r="R51" s="147"/>
      <c r="S51" s="149"/>
      <c r="T51" s="133"/>
      <c r="U51" s="133"/>
      <c r="V51" s="133"/>
      <c r="W51" s="133"/>
      <c r="X51" s="2"/>
      <c r="Y51" s="2"/>
      <c r="Z51" s="175"/>
      <c r="AA51" s="175"/>
      <c r="AB51" s="175"/>
      <c r="AC51" s="175"/>
      <c r="AD51" s="175"/>
      <c r="AE51" s="175"/>
      <c r="AF51" s="175"/>
      <c r="AG51" s="175"/>
      <c r="AH51" s="175"/>
      <c r="AI51" s="175"/>
      <c r="AJ51" s="175"/>
      <c r="AK51" s="175"/>
      <c r="AL51" s="175"/>
      <c r="AM51" s="175"/>
      <c r="AN51" s="175"/>
      <c r="AO51" s="175"/>
      <c r="AP51" s="175"/>
      <c r="AQ51" s="175"/>
      <c r="AS51" s="49" t="s">
        <v>32</v>
      </c>
      <c r="AU51" s="136"/>
      <c r="AW51" s="136"/>
      <c r="AX51" s="136"/>
      <c r="AY51" s="136" t="e">
        <f>SUM(#REF!)</f>
        <v>#REF!</v>
      </c>
    </row>
    <row r="52" spans="1:58" ht="24.75" customHeight="1">
      <c r="A52" s="2"/>
      <c r="B52" s="137">
        <v>4</v>
      </c>
      <c r="C52" s="138"/>
      <c r="D52" s="156"/>
      <c r="E52" s="158"/>
      <c r="F52" s="159"/>
      <c r="G52" s="159"/>
      <c r="H52" s="159"/>
      <c r="I52" s="159"/>
      <c r="J52" s="159"/>
      <c r="K52" s="159"/>
      <c r="L52" s="159"/>
      <c r="M52" s="159"/>
      <c r="N52" s="159"/>
      <c r="O52" s="143"/>
      <c r="P52" s="98"/>
      <c r="Q52" s="144" t="str">
        <f t="shared" ref="Q52:S52" si="58">IFERROR(AW52,"")</f>
        <v/>
      </c>
      <c r="R52" s="146" t="str">
        <f t="shared" si="58"/>
        <v/>
      </c>
      <c r="S52" s="148" t="str">
        <f t="shared" si="58"/>
        <v/>
      </c>
      <c r="T52" s="133"/>
      <c r="U52" s="133"/>
      <c r="V52" s="133"/>
      <c r="W52" s="133"/>
      <c r="X52" s="2"/>
      <c r="Y52" s="2"/>
      <c r="Z52" s="175"/>
      <c r="AA52" s="175"/>
      <c r="AB52" s="175"/>
      <c r="AC52" s="175"/>
      <c r="AD52" s="175"/>
      <c r="AE52" s="175"/>
      <c r="AF52" s="175"/>
      <c r="AG52" s="175"/>
      <c r="AH52" s="175"/>
      <c r="AI52" s="175"/>
      <c r="AJ52" s="175"/>
      <c r="AK52" s="175"/>
      <c r="AL52" s="175"/>
      <c r="AM52" s="175"/>
      <c r="AN52" s="175"/>
      <c r="AO52" s="175"/>
      <c r="AP52" s="175"/>
      <c r="AQ52" s="175"/>
      <c r="AU52" s="136" t="str">
        <f>IF(P52="","",VLOOKUP(O52,$AS$58:$AT$59,2,FALSE))</f>
        <v/>
      </c>
      <c r="AW52" s="136" t="str">
        <f t="shared" ref="AW52" si="59">IF(P52="","",MAX(0,DATEDIF(MAX(P52,$BB$30),MIN(P53+1,$BC$30),"Y")))</f>
        <v/>
      </c>
      <c r="AX52" s="136" t="str">
        <f t="shared" ref="AX52" si="60">IF(P52="","",MAX(0,DATEDIF(MAX(P52,$BB$30),MIN(P53+1,$BC$30),"YM")))</f>
        <v/>
      </c>
      <c r="AY52" s="136" t="str">
        <f t="shared" ref="AY52" si="61">IF(P52="","",MAX(0,DATEDIF(MAX(P52,$BB$30),MIN(P53+1,$BC$30),"MD")))</f>
        <v/>
      </c>
    </row>
    <row r="53" spans="1:58" ht="24.9" customHeight="1">
      <c r="A53" s="2"/>
      <c r="B53" s="139"/>
      <c r="C53" s="140"/>
      <c r="D53" s="157"/>
      <c r="E53" s="160"/>
      <c r="F53" s="161"/>
      <c r="G53" s="161"/>
      <c r="H53" s="161"/>
      <c r="I53" s="161"/>
      <c r="J53" s="161"/>
      <c r="K53" s="161"/>
      <c r="L53" s="161"/>
      <c r="M53" s="161"/>
      <c r="N53" s="161"/>
      <c r="O53" s="143"/>
      <c r="P53" s="97"/>
      <c r="Q53" s="145"/>
      <c r="R53" s="147"/>
      <c r="S53" s="149"/>
      <c r="T53" s="133"/>
      <c r="U53" s="133"/>
      <c r="V53" s="133"/>
      <c r="W53" s="133"/>
      <c r="X53" s="2"/>
      <c r="Y53" s="2"/>
      <c r="Z53" s="175"/>
      <c r="AA53" s="175"/>
      <c r="AB53" s="175"/>
      <c r="AC53" s="175"/>
      <c r="AD53" s="175"/>
      <c r="AE53" s="175"/>
      <c r="AF53" s="175"/>
      <c r="AG53" s="175"/>
      <c r="AH53" s="175"/>
      <c r="AI53" s="175"/>
      <c r="AJ53" s="175"/>
      <c r="AK53" s="175"/>
      <c r="AL53" s="175"/>
      <c r="AM53" s="175"/>
      <c r="AN53" s="175"/>
      <c r="AO53" s="175"/>
      <c r="AP53" s="175"/>
      <c r="AQ53" s="175"/>
      <c r="AS53" s="150"/>
      <c r="AT53" s="150"/>
      <c r="AU53" s="136"/>
      <c r="AW53" s="136"/>
      <c r="AX53" s="136"/>
      <c r="AY53" s="136" t="e">
        <f>SUM(#REF!)</f>
        <v>#REF!</v>
      </c>
    </row>
    <row r="54" spans="1:58" ht="24.75" customHeight="1">
      <c r="A54" s="2"/>
      <c r="B54" s="137">
        <v>5</v>
      </c>
      <c r="C54" s="138"/>
      <c r="D54" s="156"/>
      <c r="E54" s="141"/>
      <c r="F54" s="162"/>
      <c r="G54" s="162"/>
      <c r="H54" s="162"/>
      <c r="I54" s="162"/>
      <c r="J54" s="162"/>
      <c r="K54" s="162"/>
      <c r="L54" s="162"/>
      <c r="M54" s="162"/>
      <c r="N54" s="162"/>
      <c r="O54" s="143"/>
      <c r="P54" s="98"/>
      <c r="Q54" s="144" t="str">
        <f t="shared" ref="Q54:S54" si="62">IFERROR(AW54,"")</f>
        <v/>
      </c>
      <c r="R54" s="146" t="str">
        <f t="shared" si="62"/>
        <v/>
      </c>
      <c r="S54" s="148" t="str">
        <f t="shared" si="62"/>
        <v/>
      </c>
      <c r="T54" s="133"/>
      <c r="U54" s="133"/>
      <c r="V54" s="133"/>
      <c r="W54" s="133"/>
      <c r="X54" s="2"/>
      <c r="Y54" s="2"/>
      <c r="Z54" s="175"/>
      <c r="AA54" s="175"/>
      <c r="AB54" s="175"/>
      <c r="AC54" s="175"/>
      <c r="AD54" s="175"/>
      <c r="AE54" s="175"/>
      <c r="AF54" s="175"/>
      <c r="AG54" s="175"/>
      <c r="AH54" s="175"/>
      <c r="AI54" s="175"/>
      <c r="AJ54" s="175"/>
      <c r="AK54" s="175"/>
      <c r="AL54" s="175"/>
      <c r="AM54" s="175"/>
      <c r="AN54" s="175"/>
      <c r="AO54" s="175"/>
      <c r="AP54" s="175"/>
      <c r="AQ54" s="175"/>
      <c r="AU54" s="136" t="str">
        <f>IF(P54="","",VLOOKUP(O54,$AS$58:$AT$59,2,FALSE))</f>
        <v/>
      </c>
      <c r="AW54" s="136" t="str">
        <f t="shared" ref="AW54" si="63">IF(P54="","",MAX(0,DATEDIF(MAX(P54,$BB$30),MIN(P55+1,$BC$30),"Y")))</f>
        <v/>
      </c>
      <c r="AX54" s="136" t="str">
        <f t="shared" ref="AX54" si="64">IF(P54="","",MAX(0,DATEDIF(MAX(P54,$BB$30),MIN(P55+1,$BC$30),"YM")))</f>
        <v/>
      </c>
      <c r="AY54" s="136" t="str">
        <f t="shared" ref="AY54" si="65">IF(P54="","",MAX(0,DATEDIF(MAX(P54,$BB$30),MIN(P55+1,$BC$30),"MD")))</f>
        <v/>
      </c>
    </row>
    <row r="55" spans="1:58" ht="24.9" customHeight="1">
      <c r="A55" s="2"/>
      <c r="B55" s="139"/>
      <c r="C55" s="140"/>
      <c r="D55" s="157"/>
      <c r="E55" s="142"/>
      <c r="F55" s="163"/>
      <c r="G55" s="163"/>
      <c r="H55" s="163"/>
      <c r="I55" s="163"/>
      <c r="J55" s="163"/>
      <c r="K55" s="163"/>
      <c r="L55" s="163"/>
      <c r="M55" s="163"/>
      <c r="N55" s="163"/>
      <c r="O55" s="143"/>
      <c r="P55" s="97"/>
      <c r="Q55" s="145"/>
      <c r="R55" s="147"/>
      <c r="S55" s="149"/>
      <c r="T55" s="133"/>
      <c r="U55" s="133"/>
      <c r="V55" s="133"/>
      <c r="W55" s="133"/>
      <c r="X55" s="2"/>
      <c r="Y55" s="2"/>
      <c r="Z55" s="175"/>
      <c r="AA55" s="175"/>
      <c r="AB55" s="175"/>
      <c r="AC55" s="175"/>
      <c r="AD55" s="175"/>
      <c r="AE55" s="175"/>
      <c r="AF55" s="175"/>
      <c r="AG55" s="175"/>
      <c r="AH55" s="175"/>
      <c r="AI55" s="175"/>
      <c r="AJ55" s="175"/>
      <c r="AK55" s="175"/>
      <c r="AL55" s="175"/>
      <c r="AM55" s="175"/>
      <c r="AN55" s="175"/>
      <c r="AO55" s="175"/>
      <c r="AP55" s="175"/>
      <c r="AQ55" s="175"/>
      <c r="AS55" s="150"/>
      <c r="AT55" s="150"/>
      <c r="AU55" s="136"/>
      <c r="AW55" s="136"/>
      <c r="AX55" s="136"/>
      <c r="AY55" s="136" t="e">
        <f>SUM(#REF!)</f>
        <v>#REF!</v>
      </c>
    </row>
    <row r="56" spans="1:58" ht="24.75" customHeight="1">
      <c r="A56" s="2"/>
      <c r="B56" s="137">
        <v>6</v>
      </c>
      <c r="C56" s="138"/>
      <c r="D56" s="151"/>
      <c r="E56" s="143"/>
      <c r="F56" s="143"/>
      <c r="G56" s="143"/>
      <c r="H56" s="143"/>
      <c r="I56" s="143"/>
      <c r="J56" s="143"/>
      <c r="K56" s="143"/>
      <c r="L56" s="143"/>
      <c r="M56" s="143"/>
      <c r="N56" s="143"/>
      <c r="O56" s="143"/>
      <c r="P56" s="103"/>
      <c r="Q56" s="144" t="str">
        <f t="shared" ref="Q56:S56" si="66">IFERROR(AW56,"")</f>
        <v/>
      </c>
      <c r="R56" s="146" t="str">
        <f t="shared" si="66"/>
        <v/>
      </c>
      <c r="S56" s="148" t="str">
        <f t="shared" si="66"/>
        <v/>
      </c>
      <c r="T56" s="133"/>
      <c r="U56" s="133"/>
      <c r="V56" s="133"/>
      <c r="W56" s="133"/>
      <c r="X56" s="2"/>
      <c r="Y56" s="2"/>
      <c r="Z56" s="10"/>
      <c r="AA56" s="10"/>
      <c r="AB56" s="10"/>
      <c r="AC56" s="10"/>
      <c r="AD56" s="10"/>
      <c r="AE56" s="10"/>
      <c r="AF56" s="10"/>
      <c r="AG56" s="10"/>
      <c r="AH56" s="10"/>
      <c r="AI56" s="10"/>
      <c r="AJ56" s="10"/>
      <c r="AK56" s="10"/>
      <c r="AL56" s="10"/>
      <c r="AM56" s="10"/>
      <c r="AN56" s="10"/>
      <c r="AO56" s="155"/>
      <c r="AP56" s="155"/>
      <c r="AQ56" s="155"/>
      <c r="AS56" s="72"/>
      <c r="AU56" s="136" t="str">
        <f>IF(P56="","",VLOOKUP(O56,$AS$58:$AT$59,2,FALSE))</f>
        <v/>
      </c>
      <c r="AW56" s="136" t="str">
        <f t="shared" ref="AW56" si="67">IF(P56="","",MAX(0,DATEDIF(MAX(P56,$BB$30),MIN(P57+1,$BC$30),"Y")))</f>
        <v/>
      </c>
      <c r="AX56" s="136" t="str">
        <f t="shared" ref="AX56" si="68">IF(P56="","",MAX(0,DATEDIF(MAX(P56,$BB$30),MIN(P57+1,$BC$30),"YM")))</f>
        <v/>
      </c>
      <c r="AY56" s="136" t="str">
        <f t="shared" ref="AY56" si="69">IF(P56="","",MAX(0,DATEDIF(MAX(P56,$BB$30),MIN(P57+1,$BC$30),"MD")))</f>
        <v/>
      </c>
    </row>
    <row r="57" spans="1:58" ht="24.9" customHeight="1">
      <c r="A57" s="2"/>
      <c r="B57" s="139"/>
      <c r="C57" s="140"/>
      <c r="D57" s="152"/>
      <c r="E57" s="143"/>
      <c r="F57" s="143"/>
      <c r="G57" s="143"/>
      <c r="H57" s="143"/>
      <c r="I57" s="143"/>
      <c r="J57" s="143"/>
      <c r="K57" s="143"/>
      <c r="L57" s="143"/>
      <c r="M57" s="143"/>
      <c r="N57" s="143"/>
      <c r="O57" s="143"/>
      <c r="P57" s="99"/>
      <c r="Q57" s="145"/>
      <c r="R57" s="147"/>
      <c r="S57" s="149"/>
      <c r="T57" s="133"/>
      <c r="U57" s="133"/>
      <c r="V57" s="133"/>
      <c r="W57" s="133"/>
      <c r="X57" s="2"/>
      <c r="Y57" s="2"/>
      <c r="Z57" s="10"/>
      <c r="AA57" s="10"/>
      <c r="AB57" s="10"/>
      <c r="AC57" s="10"/>
      <c r="AD57" s="10"/>
      <c r="AE57" s="10"/>
      <c r="AF57" s="10"/>
      <c r="AG57" s="10"/>
      <c r="AH57" s="10"/>
      <c r="AI57" s="10"/>
      <c r="AJ57" s="10"/>
      <c r="AK57" s="10"/>
      <c r="AL57" s="10"/>
      <c r="AM57" s="10"/>
      <c r="AN57" s="10"/>
      <c r="AO57" s="155"/>
      <c r="AP57" s="155"/>
      <c r="AQ57" s="155"/>
      <c r="AS57" s="153" t="s">
        <v>19</v>
      </c>
      <c r="AT57" s="154"/>
      <c r="AU57" s="136"/>
      <c r="AW57" s="136"/>
      <c r="AX57" s="136"/>
      <c r="AY57" s="136" t="e">
        <f>SUM(#REF!)</f>
        <v>#REF!</v>
      </c>
    </row>
    <row r="58" spans="1:58" ht="24.9" customHeight="1">
      <c r="A58" s="2"/>
      <c r="B58" s="137">
        <v>7</v>
      </c>
      <c r="C58" s="138"/>
      <c r="D58" s="141"/>
      <c r="E58" s="143"/>
      <c r="F58" s="143"/>
      <c r="G58" s="143"/>
      <c r="H58" s="143"/>
      <c r="I58" s="143"/>
      <c r="J58" s="143"/>
      <c r="K58" s="143"/>
      <c r="L58" s="143"/>
      <c r="M58" s="143"/>
      <c r="N58" s="143"/>
      <c r="O58" s="143"/>
      <c r="P58" s="103"/>
      <c r="Q58" s="144" t="str">
        <f t="shared" ref="Q58:S58" si="70">IFERROR(AW58,"")</f>
        <v/>
      </c>
      <c r="R58" s="146" t="str">
        <f t="shared" si="70"/>
        <v/>
      </c>
      <c r="S58" s="148" t="str">
        <f t="shared" si="70"/>
        <v/>
      </c>
      <c r="T58" s="133"/>
      <c r="U58" s="133"/>
      <c r="V58" s="133"/>
      <c r="W58" s="133"/>
      <c r="X58" s="2"/>
      <c r="Y58" s="2"/>
      <c r="Z58" s="10"/>
      <c r="AA58" s="10"/>
      <c r="AB58" s="10"/>
      <c r="AC58" s="10"/>
      <c r="AD58" s="10"/>
      <c r="AE58" s="10"/>
      <c r="AF58" s="10"/>
      <c r="AG58" s="10"/>
      <c r="AH58" s="10"/>
      <c r="AI58" s="10"/>
      <c r="AJ58" s="10"/>
      <c r="AK58" s="10"/>
      <c r="AL58" s="10"/>
      <c r="AM58" s="10"/>
      <c r="AN58" s="10"/>
      <c r="AO58" s="135"/>
      <c r="AP58" s="135"/>
      <c r="AQ58" s="135"/>
      <c r="AS58" s="50" t="s">
        <v>6</v>
      </c>
      <c r="AT58" s="50">
        <v>1</v>
      </c>
      <c r="AU58" s="136" t="str">
        <f>IF(P58="","",VLOOKUP(O58,$AS$58:$AT$59,2,FALSE))</f>
        <v/>
      </c>
      <c r="AW58" s="136" t="str">
        <f t="shared" ref="AW58" si="71">IF(P58="","",MAX(0,DATEDIF(MAX(P58,$BB$30),MIN(P59+1,$BC$30),"Y")))</f>
        <v/>
      </c>
      <c r="AX58" s="136" t="str">
        <f t="shared" ref="AX58" si="72">IF(P58="","",MAX(0,DATEDIF(MAX(P58,$BB$30),MIN(P59+1,$BC$30),"YM")))</f>
        <v/>
      </c>
      <c r="AY58" s="136" t="str">
        <f t="shared" ref="AY58" si="73">IF(P58="","",MAX(0,DATEDIF(MAX(P58,$BB$30),MIN(P59+1,$BC$30),"MD")))</f>
        <v/>
      </c>
    </row>
    <row r="59" spans="1:58" ht="24.9" customHeight="1" thickBot="1">
      <c r="A59" s="2"/>
      <c r="B59" s="139"/>
      <c r="C59" s="140"/>
      <c r="D59" s="142"/>
      <c r="E59" s="143"/>
      <c r="F59" s="143"/>
      <c r="G59" s="143"/>
      <c r="H59" s="143"/>
      <c r="I59" s="143"/>
      <c r="J59" s="143"/>
      <c r="K59" s="143"/>
      <c r="L59" s="143"/>
      <c r="M59" s="143"/>
      <c r="N59" s="143"/>
      <c r="O59" s="143"/>
      <c r="P59" s="99"/>
      <c r="Q59" s="145"/>
      <c r="R59" s="147"/>
      <c r="S59" s="149"/>
      <c r="T59" s="134"/>
      <c r="U59" s="134"/>
      <c r="V59" s="134"/>
      <c r="W59" s="134"/>
      <c r="X59" s="2"/>
      <c r="Y59" s="2"/>
      <c r="Z59" s="10"/>
      <c r="AA59" s="10"/>
      <c r="AB59" s="10"/>
      <c r="AC59" s="10"/>
      <c r="AD59" s="10"/>
      <c r="AE59" s="10"/>
      <c r="AF59" s="10"/>
      <c r="AG59" s="10"/>
      <c r="AH59" s="10"/>
      <c r="AI59" s="10"/>
      <c r="AJ59" s="10"/>
      <c r="AK59" s="10"/>
      <c r="AL59" s="10"/>
      <c r="AM59" s="10"/>
      <c r="AN59" s="10"/>
      <c r="AO59" s="135"/>
      <c r="AP59" s="135"/>
      <c r="AQ59" s="135"/>
      <c r="AS59" s="73" t="s">
        <v>7</v>
      </c>
      <c r="AT59" s="50">
        <v>0</v>
      </c>
      <c r="AU59" s="136"/>
      <c r="AW59" s="136"/>
      <c r="AX59" s="136"/>
      <c r="AY59" s="136" t="e">
        <f>SUM(#REF!)</f>
        <v>#REF!</v>
      </c>
      <c r="BA59" s="89"/>
      <c r="BB59" s="89" t="s">
        <v>65</v>
      </c>
      <c r="BC59" s="89"/>
      <c r="BD59" s="89"/>
      <c r="BE59" s="89"/>
      <c r="BF59" s="89"/>
    </row>
    <row r="60" spans="1:58" ht="18" customHeight="1" thickTop="1">
      <c r="A60" s="2"/>
      <c r="B60" s="117" t="s">
        <v>54</v>
      </c>
      <c r="C60" s="118"/>
      <c r="D60" s="118"/>
      <c r="E60" s="118"/>
      <c r="F60" s="118"/>
      <c r="G60" s="118"/>
      <c r="H60" s="118"/>
      <c r="I60" s="118"/>
      <c r="J60" s="118"/>
      <c r="K60" s="118"/>
      <c r="L60" s="118"/>
      <c r="M60" s="118"/>
      <c r="N60" s="118"/>
      <c r="O60" s="118"/>
      <c r="P60" s="119"/>
      <c r="Q60" s="123">
        <f>AW60</f>
        <v>0</v>
      </c>
      <c r="R60" s="125">
        <f>AX60</f>
        <v>0</v>
      </c>
      <c r="S60" s="127">
        <f>AY60</f>
        <v>0</v>
      </c>
      <c r="T60" s="84"/>
      <c r="U60" s="7"/>
      <c r="V60" s="7"/>
      <c r="W60" s="88"/>
      <c r="X60" s="2"/>
      <c r="Y60" s="2"/>
      <c r="Z60" s="10"/>
      <c r="AA60" s="10"/>
      <c r="AB60" s="10"/>
      <c r="AC60" s="10"/>
      <c r="AD60" s="10"/>
      <c r="AE60" s="10"/>
      <c r="AF60" s="10"/>
      <c r="AG60" s="10"/>
      <c r="AH60" s="10"/>
      <c r="AI60" s="10"/>
      <c r="AJ60" s="10"/>
      <c r="AK60" s="10"/>
      <c r="AL60" s="10"/>
      <c r="AM60" s="10"/>
      <c r="AN60" s="10"/>
      <c r="AO60" s="75"/>
      <c r="AP60" s="75"/>
      <c r="AQ60" s="75"/>
      <c r="AW60" s="129">
        <f>SUMIF($AU46:$AU61,1,AW46:AW61)</f>
        <v>0</v>
      </c>
      <c r="AX60" s="131">
        <f>SUMIF($AU46:$AU59,1,AX46:AX59)</f>
        <v>0</v>
      </c>
      <c r="AY60" s="115">
        <f>SUMIF($AU46:$AU59,1,AY46:AY59)</f>
        <v>0</v>
      </c>
    </row>
    <row r="61" spans="1:58" ht="18" customHeight="1" thickBot="1">
      <c r="A61" s="2"/>
      <c r="B61" s="120"/>
      <c r="C61" s="121"/>
      <c r="D61" s="121"/>
      <c r="E61" s="121"/>
      <c r="F61" s="121"/>
      <c r="G61" s="121"/>
      <c r="H61" s="121"/>
      <c r="I61" s="121"/>
      <c r="J61" s="121"/>
      <c r="K61" s="121"/>
      <c r="L61" s="121"/>
      <c r="M61" s="121"/>
      <c r="N61" s="121"/>
      <c r="O61" s="121"/>
      <c r="P61" s="122"/>
      <c r="Q61" s="124"/>
      <c r="R61" s="126"/>
      <c r="S61" s="128"/>
      <c r="T61" s="85"/>
      <c r="U61" s="86"/>
      <c r="V61" s="86"/>
      <c r="W61" s="87"/>
      <c r="X61" s="2"/>
      <c r="Y61" s="2"/>
      <c r="Z61" s="10"/>
      <c r="AA61" s="10"/>
      <c r="AB61" s="10"/>
      <c r="AC61" s="10"/>
      <c r="AD61" s="10"/>
      <c r="AE61" s="10"/>
      <c r="AF61" s="10"/>
      <c r="AG61" s="10"/>
      <c r="AH61" s="10"/>
      <c r="AI61" s="10"/>
      <c r="AJ61" s="10"/>
      <c r="AK61" s="10"/>
      <c r="AL61" s="10"/>
      <c r="AM61" s="10"/>
      <c r="AN61" s="10"/>
      <c r="AO61" s="75"/>
      <c r="AP61" s="75"/>
      <c r="AQ61" s="75"/>
      <c r="AW61" s="130"/>
      <c r="AX61" s="132"/>
      <c r="AY61" s="116"/>
    </row>
    <row r="62" spans="1:58" ht="18.600000000000001" thickTop="1">
      <c r="C62" s="19"/>
    </row>
    <row r="63" spans="1:58">
      <c r="C63" s="20"/>
    </row>
    <row r="66" spans="34:49">
      <c r="AV66" s="19"/>
      <c r="AW66" s="1"/>
    </row>
    <row r="67" spans="34:49">
      <c r="AV67" s="20"/>
      <c r="AW67" s="1"/>
    </row>
    <row r="68" spans="34:49">
      <c r="AW68" s="1"/>
    </row>
    <row r="69" spans="34:49">
      <c r="AW69" s="1"/>
    </row>
    <row r="79" spans="34:49" ht="24" customHeight="1">
      <c r="AH79" s="18"/>
      <c r="AI79" s="18"/>
      <c r="AJ79" s="18"/>
      <c r="AK79" s="18"/>
      <c r="AL79" s="18"/>
      <c r="AM79" s="18"/>
      <c r="AN79" s="18"/>
      <c r="AO79" s="18"/>
      <c r="AP79" s="18"/>
      <c r="AQ79" s="18"/>
    </row>
    <row r="80" spans="34:49" ht="18.75" customHeight="1">
      <c r="AH80" s="27"/>
      <c r="AI80" s="27"/>
      <c r="AJ80" s="27"/>
      <c r="AK80" s="27"/>
      <c r="AL80" s="27"/>
      <c r="AM80" s="27"/>
      <c r="AN80" s="27"/>
      <c r="AO80" s="27"/>
      <c r="AP80" s="27"/>
      <c r="AQ80" s="27"/>
    </row>
  </sheetData>
  <mergeCells count="387">
    <mergeCell ref="B1:S2"/>
    <mergeCell ref="B3:C3"/>
    <mergeCell ref="D3:E3"/>
    <mergeCell ref="F3:K3"/>
    <mergeCell ref="L3:P3"/>
    <mergeCell ref="Q3:S3"/>
    <mergeCell ref="BB8:BF8"/>
    <mergeCell ref="B9:C9"/>
    <mergeCell ref="E9:O9"/>
    <mergeCell ref="Q9:S9"/>
    <mergeCell ref="T9:W9"/>
    <mergeCell ref="Z9:AB9"/>
    <mergeCell ref="AC9:AD9"/>
    <mergeCell ref="AE9:AG9"/>
    <mergeCell ref="B4:C6"/>
    <mergeCell ref="D4:E6"/>
    <mergeCell ref="F4:K4"/>
    <mergeCell ref="L4:P4"/>
    <mergeCell ref="Q4:R6"/>
    <mergeCell ref="S4:S6"/>
    <mergeCell ref="F5:K6"/>
    <mergeCell ref="L5:P6"/>
    <mergeCell ref="A10:A11"/>
    <mergeCell ref="B10:C11"/>
    <mergeCell ref="E10:O11"/>
    <mergeCell ref="Q10:Q11"/>
    <mergeCell ref="R10:R11"/>
    <mergeCell ref="S10:S11"/>
    <mergeCell ref="T10:W11"/>
    <mergeCell ref="Z10:AB11"/>
    <mergeCell ref="A8:S8"/>
    <mergeCell ref="Z8:AF8"/>
    <mergeCell ref="BD10:BD11"/>
    <mergeCell ref="AC11:AD11"/>
    <mergeCell ref="A12:A13"/>
    <mergeCell ref="B12:C13"/>
    <mergeCell ref="E12:O13"/>
    <mergeCell ref="Q12:Q13"/>
    <mergeCell ref="R12:R13"/>
    <mergeCell ref="S12:S13"/>
    <mergeCell ref="T12:W13"/>
    <mergeCell ref="Z12:AB13"/>
    <mergeCell ref="AV10:AV11"/>
    <mergeCell ref="AW10:AW11"/>
    <mergeCell ref="AX10:AX11"/>
    <mergeCell ref="AY10:AY11"/>
    <mergeCell ref="BB10:BB11"/>
    <mergeCell ref="BC10:BC11"/>
    <mergeCell ref="AC10:AD10"/>
    <mergeCell ref="AE10:AE11"/>
    <mergeCell ref="AF10:AF11"/>
    <mergeCell ref="AG10:AG11"/>
    <mergeCell ref="AT10:AT11"/>
    <mergeCell ref="AU10:AU11"/>
    <mergeCell ref="AI9:AQ17"/>
    <mergeCell ref="BB9:BF9"/>
    <mergeCell ref="BD12:BD13"/>
    <mergeCell ref="AC13:AD13"/>
    <mergeCell ref="A14:A15"/>
    <mergeCell ref="B14:C15"/>
    <mergeCell ref="E14:O15"/>
    <mergeCell ref="Q14:Q15"/>
    <mergeCell ref="R14:R15"/>
    <mergeCell ref="S14:S15"/>
    <mergeCell ref="T14:W15"/>
    <mergeCell ref="Z14:AB15"/>
    <mergeCell ref="AV12:AV13"/>
    <mergeCell ref="AW12:AW13"/>
    <mergeCell ref="AX12:AX13"/>
    <mergeCell ref="AY12:AY13"/>
    <mergeCell ref="BB12:BB13"/>
    <mergeCell ref="BC12:BC13"/>
    <mergeCell ref="AC12:AD12"/>
    <mergeCell ref="AE12:AE13"/>
    <mergeCell ref="AF12:AF13"/>
    <mergeCell ref="AG12:AG13"/>
    <mergeCell ref="AT12:AT13"/>
    <mergeCell ref="AU12:AU13"/>
    <mergeCell ref="BD14:BD15"/>
    <mergeCell ref="AC15:AD15"/>
    <mergeCell ref="A16:A17"/>
    <mergeCell ref="B16:C17"/>
    <mergeCell ref="E16:O17"/>
    <mergeCell ref="Q16:Q17"/>
    <mergeCell ref="R16:R17"/>
    <mergeCell ref="S16:S17"/>
    <mergeCell ref="T16:W17"/>
    <mergeCell ref="Z16:AB17"/>
    <mergeCell ref="AV14:AV15"/>
    <mergeCell ref="AW14:AW15"/>
    <mergeCell ref="AX14:AX15"/>
    <mergeCell ref="AY14:AY15"/>
    <mergeCell ref="BB14:BB15"/>
    <mergeCell ref="BC14:BC15"/>
    <mergeCell ref="AC14:AD14"/>
    <mergeCell ref="AE14:AE15"/>
    <mergeCell ref="AF14:AF15"/>
    <mergeCell ref="AG14:AG15"/>
    <mergeCell ref="AT14:AT15"/>
    <mergeCell ref="AU14:AU15"/>
    <mergeCell ref="BD16:BD17"/>
    <mergeCell ref="AC17:AD17"/>
    <mergeCell ref="A18:A19"/>
    <mergeCell ref="B18:C19"/>
    <mergeCell ref="E18:O19"/>
    <mergeCell ref="Q18:Q19"/>
    <mergeCell ref="R18:R19"/>
    <mergeCell ref="S18:S19"/>
    <mergeCell ref="T18:W19"/>
    <mergeCell ref="Z18:AB19"/>
    <mergeCell ref="AV16:AV17"/>
    <mergeCell ref="AW16:AW17"/>
    <mergeCell ref="AX16:AX17"/>
    <mergeCell ref="AY16:AY17"/>
    <mergeCell ref="BB16:BB17"/>
    <mergeCell ref="BC16:BC17"/>
    <mergeCell ref="AC16:AD16"/>
    <mergeCell ref="AE16:AE17"/>
    <mergeCell ref="AF16:AF17"/>
    <mergeCell ref="AG16:AG17"/>
    <mergeCell ref="AT16:AT17"/>
    <mergeCell ref="AU16:AU17"/>
    <mergeCell ref="BD18:BD19"/>
    <mergeCell ref="AC19:AD19"/>
    <mergeCell ref="A20:A21"/>
    <mergeCell ref="B20:C21"/>
    <mergeCell ref="E20:O21"/>
    <mergeCell ref="Q20:Q21"/>
    <mergeCell ref="R20:R21"/>
    <mergeCell ref="S20:S21"/>
    <mergeCell ref="T20:W21"/>
    <mergeCell ref="Z20:AB21"/>
    <mergeCell ref="AV18:AV19"/>
    <mergeCell ref="AG20:AG21"/>
    <mergeCell ref="AT20:AT21"/>
    <mergeCell ref="AU20:AU21"/>
    <mergeCell ref="AW18:AW19"/>
    <mergeCell ref="AX18:AX19"/>
    <mergeCell ref="AY18:AY19"/>
    <mergeCell ref="BB18:BB19"/>
    <mergeCell ref="BC18:BC19"/>
    <mergeCell ref="AC18:AD18"/>
    <mergeCell ref="AE18:AE19"/>
    <mergeCell ref="AF18:AF19"/>
    <mergeCell ref="AG18:AG19"/>
    <mergeCell ref="AT18:AT19"/>
    <mergeCell ref="AU18:AU19"/>
    <mergeCell ref="A27:A28"/>
    <mergeCell ref="B27:C28"/>
    <mergeCell ref="D27:D28"/>
    <mergeCell ref="E27:N28"/>
    <mergeCell ref="O27:O28"/>
    <mergeCell ref="BD20:BD21"/>
    <mergeCell ref="AC21:AD21"/>
    <mergeCell ref="Q22:Q23"/>
    <mergeCell ref="R22:R23"/>
    <mergeCell ref="S22:S23"/>
    <mergeCell ref="T22:W23"/>
    <mergeCell ref="Z22:AD23"/>
    <mergeCell ref="AE22:AE23"/>
    <mergeCell ref="AF22:AF23"/>
    <mergeCell ref="AG22:AG23"/>
    <mergeCell ref="AV20:AV21"/>
    <mergeCell ref="AW20:AW21"/>
    <mergeCell ref="AX20:AX21"/>
    <mergeCell ref="AY20:AY21"/>
    <mergeCell ref="BB20:BB21"/>
    <mergeCell ref="BC20:BC21"/>
    <mergeCell ref="AC20:AD20"/>
    <mergeCell ref="AE20:AE21"/>
    <mergeCell ref="AF20:AF21"/>
    <mergeCell ref="BC22:BC23"/>
    <mergeCell ref="BD22:BD23"/>
    <mergeCell ref="AT24:AT25"/>
    <mergeCell ref="AU24:AU25"/>
    <mergeCell ref="AV24:AV25"/>
    <mergeCell ref="A25:S25"/>
    <mergeCell ref="Z25:AQ25"/>
    <mergeCell ref="AU22:AU23"/>
    <mergeCell ref="AW22:AW23"/>
    <mergeCell ref="AX22:AX23"/>
    <mergeCell ref="AY22:AY23"/>
    <mergeCell ref="AZ22:BA22"/>
    <mergeCell ref="BB22:BB23"/>
    <mergeCell ref="Q27:Q28"/>
    <mergeCell ref="B26:C26"/>
    <mergeCell ref="E26:N26"/>
    <mergeCell ref="Q26:S26"/>
    <mergeCell ref="AU27:AU28"/>
    <mergeCell ref="AW27:AW28"/>
    <mergeCell ref="AX27:AX28"/>
    <mergeCell ref="AY27:AY28"/>
    <mergeCell ref="Z28:AF28"/>
    <mergeCell ref="T26:W26"/>
    <mergeCell ref="Z26:AD26"/>
    <mergeCell ref="AH26:AH27"/>
    <mergeCell ref="R27:R28"/>
    <mergeCell ref="S27:S28"/>
    <mergeCell ref="T27:W28"/>
    <mergeCell ref="B29:C30"/>
    <mergeCell ref="D29:D30"/>
    <mergeCell ref="E29:N30"/>
    <mergeCell ref="O29:O30"/>
    <mergeCell ref="Q29:Q30"/>
    <mergeCell ref="AX29:AX30"/>
    <mergeCell ref="AY29:AY30"/>
    <mergeCell ref="B31:C32"/>
    <mergeCell ref="D31:D32"/>
    <mergeCell ref="E31:N32"/>
    <mergeCell ref="O31:O32"/>
    <mergeCell ref="Q31:Q32"/>
    <mergeCell ref="R31:R32"/>
    <mergeCell ref="S31:S32"/>
    <mergeCell ref="T31:W32"/>
    <mergeCell ref="R29:R30"/>
    <mergeCell ref="S29:S30"/>
    <mergeCell ref="T29:W30"/>
    <mergeCell ref="Z29:AQ30"/>
    <mergeCell ref="AU29:AU30"/>
    <mergeCell ref="AW29:AW30"/>
    <mergeCell ref="Z31:AQ32"/>
    <mergeCell ref="AU31:AU32"/>
    <mergeCell ref="AW31:AW32"/>
    <mergeCell ref="AX31:AX32"/>
    <mergeCell ref="AY31:AY32"/>
    <mergeCell ref="B33:C34"/>
    <mergeCell ref="D33:D34"/>
    <mergeCell ref="E33:N34"/>
    <mergeCell ref="O33:O34"/>
    <mergeCell ref="Q33:Q34"/>
    <mergeCell ref="O37:O38"/>
    <mergeCell ref="Q37:Q38"/>
    <mergeCell ref="AY33:AY34"/>
    <mergeCell ref="Z34:AQ34"/>
    <mergeCell ref="B35:C36"/>
    <mergeCell ref="D35:D36"/>
    <mergeCell ref="E35:N36"/>
    <mergeCell ref="O35:O36"/>
    <mergeCell ref="Q35:Q36"/>
    <mergeCell ref="R35:R36"/>
    <mergeCell ref="S35:S36"/>
    <mergeCell ref="T35:W36"/>
    <mergeCell ref="R33:R34"/>
    <mergeCell ref="S33:S34"/>
    <mergeCell ref="T33:W34"/>
    <mergeCell ref="AU33:AU34"/>
    <mergeCell ref="AW33:AW34"/>
    <mergeCell ref="AX33:AX34"/>
    <mergeCell ref="AY37:AY38"/>
    <mergeCell ref="Z38:AQ55"/>
    <mergeCell ref="B39:C40"/>
    <mergeCell ref="D39:D40"/>
    <mergeCell ref="E39:N40"/>
    <mergeCell ref="O39:O40"/>
    <mergeCell ref="Q39:Q40"/>
    <mergeCell ref="R39:R40"/>
    <mergeCell ref="S39:S40"/>
    <mergeCell ref="T39:W40"/>
    <mergeCell ref="R37:R38"/>
    <mergeCell ref="S37:S38"/>
    <mergeCell ref="T37:W38"/>
    <mergeCell ref="AU37:AU38"/>
    <mergeCell ref="AW37:AW38"/>
    <mergeCell ref="AX37:AX38"/>
    <mergeCell ref="Z35:AQ37"/>
    <mergeCell ref="AU35:AU36"/>
    <mergeCell ref="AW35:AW36"/>
    <mergeCell ref="AX35:AX36"/>
    <mergeCell ref="AY35:AY36"/>
    <mergeCell ref="B37:C38"/>
    <mergeCell ref="D37:D38"/>
    <mergeCell ref="E37:N38"/>
    <mergeCell ref="BC41:BC42"/>
    <mergeCell ref="B45:C45"/>
    <mergeCell ref="E45:N45"/>
    <mergeCell ref="Q45:S45"/>
    <mergeCell ref="T45:W45"/>
    <mergeCell ref="AU39:AU40"/>
    <mergeCell ref="AW39:AW40"/>
    <mergeCell ref="AX39:AX40"/>
    <mergeCell ref="AY39:AY40"/>
    <mergeCell ref="B41:P42"/>
    <mergeCell ref="Q41:Q42"/>
    <mergeCell ref="R41:R42"/>
    <mergeCell ref="S41:S42"/>
    <mergeCell ref="AW41:AW42"/>
    <mergeCell ref="AX41:AX42"/>
    <mergeCell ref="A46:A47"/>
    <mergeCell ref="B46:C47"/>
    <mergeCell ref="D46:D47"/>
    <mergeCell ref="E46:N47"/>
    <mergeCell ref="O46:O47"/>
    <mergeCell ref="Q46:Q47"/>
    <mergeCell ref="AY41:AY42"/>
    <mergeCell ref="BA41:BA42"/>
    <mergeCell ref="BB41:BB42"/>
    <mergeCell ref="AY46:AY47"/>
    <mergeCell ref="R46:R47"/>
    <mergeCell ref="S46:S47"/>
    <mergeCell ref="T46:W47"/>
    <mergeCell ref="AU46:AU47"/>
    <mergeCell ref="AW46:AW47"/>
    <mergeCell ref="AX46:AX47"/>
    <mergeCell ref="AW48:AW49"/>
    <mergeCell ref="AX48:AX49"/>
    <mergeCell ref="AY48:AY49"/>
    <mergeCell ref="B50:C51"/>
    <mergeCell ref="D50:D51"/>
    <mergeCell ref="E50:N51"/>
    <mergeCell ref="O50:O51"/>
    <mergeCell ref="Q50:Q51"/>
    <mergeCell ref="R50:R51"/>
    <mergeCell ref="S50:S51"/>
    <mergeCell ref="T50:W51"/>
    <mergeCell ref="AU50:AU51"/>
    <mergeCell ref="AW50:AW51"/>
    <mergeCell ref="AX50:AX51"/>
    <mergeCell ref="AY50:AY51"/>
    <mergeCell ref="B48:C49"/>
    <mergeCell ref="D48:D49"/>
    <mergeCell ref="E48:N49"/>
    <mergeCell ref="O48:O49"/>
    <mergeCell ref="Q48:Q49"/>
    <mergeCell ref="R48:R49"/>
    <mergeCell ref="S48:S49"/>
    <mergeCell ref="T48:W49"/>
    <mergeCell ref="AU48:AU49"/>
    <mergeCell ref="B52:C53"/>
    <mergeCell ref="D52:D53"/>
    <mergeCell ref="E52:N53"/>
    <mergeCell ref="O52:O53"/>
    <mergeCell ref="Q52:Q53"/>
    <mergeCell ref="AY52:AY53"/>
    <mergeCell ref="AS53:AT53"/>
    <mergeCell ref="B54:C55"/>
    <mergeCell ref="D54:D55"/>
    <mergeCell ref="E54:N55"/>
    <mergeCell ref="O54:O55"/>
    <mergeCell ref="Q54:Q55"/>
    <mergeCell ref="R54:R55"/>
    <mergeCell ref="S54:S55"/>
    <mergeCell ref="T54:W55"/>
    <mergeCell ref="R52:R53"/>
    <mergeCell ref="S52:S53"/>
    <mergeCell ref="T52:W53"/>
    <mergeCell ref="AU52:AU53"/>
    <mergeCell ref="AW52:AW53"/>
    <mergeCell ref="AX52:AX53"/>
    <mergeCell ref="AU54:AU55"/>
    <mergeCell ref="AW54:AW55"/>
    <mergeCell ref="AX54:AX55"/>
    <mergeCell ref="R56:R57"/>
    <mergeCell ref="S56:S57"/>
    <mergeCell ref="AY54:AY55"/>
    <mergeCell ref="AS55:AT55"/>
    <mergeCell ref="B56:C57"/>
    <mergeCell ref="D56:D57"/>
    <mergeCell ref="E56:N57"/>
    <mergeCell ref="O56:O57"/>
    <mergeCell ref="Q56:Q57"/>
    <mergeCell ref="AX56:AX57"/>
    <mergeCell ref="AY56:AY57"/>
    <mergeCell ref="AS57:AT57"/>
    <mergeCell ref="T56:W57"/>
    <mergeCell ref="AO56:AQ57"/>
    <mergeCell ref="AU56:AU57"/>
    <mergeCell ref="AW56:AW57"/>
    <mergeCell ref="AY60:AY61"/>
    <mergeCell ref="B60:P61"/>
    <mergeCell ref="Q60:Q61"/>
    <mergeCell ref="R60:R61"/>
    <mergeCell ref="S60:S61"/>
    <mergeCell ref="AW60:AW61"/>
    <mergeCell ref="AX60:AX61"/>
    <mergeCell ref="T58:W59"/>
    <mergeCell ref="AO58:AQ59"/>
    <mergeCell ref="AU58:AU59"/>
    <mergeCell ref="AW58:AW59"/>
    <mergeCell ref="AX58:AX59"/>
    <mergeCell ref="AY58:AY59"/>
    <mergeCell ref="B58:C59"/>
    <mergeCell ref="D58:D59"/>
    <mergeCell ref="E58:N59"/>
    <mergeCell ref="O58:O59"/>
    <mergeCell ref="Q58:Q59"/>
    <mergeCell ref="R58:R59"/>
    <mergeCell ref="S58:S59"/>
  </mergeCells>
  <phoneticPr fontId="2"/>
  <conditionalFormatting sqref="T29:W30">
    <cfRule type="cellIs" dxfId="1" priority="1" operator="equal">
      <formula>$O$27=非該当</formula>
    </cfRule>
  </conditionalFormatting>
  <dataValidations count="11">
    <dataValidation type="list" allowBlank="1" showInputMessage="1" showErrorMessage="1" sqref="B4:C6" xr:uid="{7FA7A38F-DCE8-4D4A-8BB8-B71DD6A7FB96}">
      <formula1>$AR$2:$AR$11</formula1>
    </dataValidation>
    <dataValidation type="list" allowBlank="1" showInputMessage="1" showErrorMessage="1" sqref="O27:O40 O46:O59" xr:uid="{F7CCE564-1C77-4227-A9F3-1DC1EC9EA552}">
      <formula1>$AS$11:$AS$12</formula1>
    </dataValidation>
    <dataValidation type="list" allowBlank="1" showInputMessage="1" showErrorMessage="1" sqref="Z14:AB21" xr:uid="{4438E2C9-5DAB-4DFF-BA6D-03C60A0D414B}">
      <formula1>$AS$30:$AS$33</formula1>
    </dataValidation>
    <dataValidation type="list" allowBlank="1" showErrorMessage="1" sqref="AM27" xr:uid="{30D62FCE-9848-44A5-A89A-A7169B6A107A}">
      <formula1>$C$62:$C$63</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xr:uid="{C8ACDBCE-3364-4F7A-BFE6-88C690B71CE2}">
      <formula1>BI10&lt;&gt;1</formula1>
    </dataValidation>
    <dataValidation type="list" allowBlank="1" showInputMessage="1" showErrorMessage="1" sqref="AG8 AG28 T27:W40 T46:W59" xr:uid="{F91FA4C9-9FB8-4AA3-A609-BAC17F20A6DF}">
      <formula1>$AS$25:$AS$26</formula1>
    </dataValidation>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xr:uid="{81FC14E4-930F-4C8D-ACE1-6EB350C75A08}">
      <formula1>BK11&lt;&gt;1</formula1>
    </dataValidation>
    <dataValidation allowBlank="1" showInputMessage="1" sqref="P46:P59 P28:P40 AN27 P12:P21" xr:uid="{C201C3BF-D0DC-47E8-B3FD-9A12FB9EEC1B}"/>
    <dataValidation type="list" allowBlank="1" showInputMessage="1" sqref="Z10:AB13" xr:uid="{FA0638C8-3390-47BA-9DB6-094274FD2B51}">
      <formula1>$AS$30:$AS$33</formula1>
    </dataValidation>
    <dataValidation type="custom" allowBlank="1" showInputMessage="1" showErrorMessage="1" sqref="Q10:Q16 Q18 Q20" xr:uid="{8BA9A3AD-FC2D-4998-8D39-9BA2CB98AEE8}">
      <formula1>BI11&lt;&gt;1</formula1>
    </dataValidation>
    <dataValidation type="custom" allowBlank="1" showInputMessage="1" showErrorMessage="1" sqref="Q17 Q19 Q21" xr:uid="{5C4FF239-61B4-4C3E-BF0B-558F969EBF1C}">
      <formula1>BI22&lt;&gt;1</formula1>
    </dataValidation>
  </dataValidations>
  <pageMargins left="0.70866141732283472" right="0.51181102362204722" top="0.55118110236220474" bottom="0.55118110236220474" header="0.31496062992125984" footer="0.31496062992125984"/>
  <pageSetup paperSize="8" scale="48" orientation="landscape" r:id="rId1"/>
  <colBreaks count="1" manualBreakCount="1">
    <brk id="2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6AEC5-9012-4E05-A1DB-482B9E8FCA19}">
  <sheetPr>
    <tabColor rgb="FFFFFF00"/>
    <pageSetUpPr fitToPage="1"/>
  </sheetPr>
  <dimension ref="A1:BK80"/>
  <sheetViews>
    <sheetView showGridLines="0" view="pageBreakPreview" topLeftCell="A31" zoomScale="55" zoomScaleNormal="60" zoomScaleSheetLayoutView="55" workbookViewId="0">
      <selection activeCell="Z38" sqref="Z38:AQ55"/>
    </sheetView>
  </sheetViews>
  <sheetFormatPr defaultRowHeight="18"/>
  <cols>
    <col min="1" max="1" width="4.09765625" style="1" customWidth="1"/>
    <col min="2" max="2" width="5.59765625" style="1" customWidth="1"/>
    <col min="3" max="4" width="16.59765625" style="1" customWidth="1"/>
    <col min="5" max="5" width="8.8984375" style="1" customWidth="1"/>
    <col min="6" max="6" width="13.09765625" style="1" customWidth="1"/>
    <col min="7" max="9" width="6.09765625" style="1" customWidth="1"/>
    <col min="10" max="10" width="1.69921875" style="1" customWidth="1"/>
    <col min="11" max="11" width="15.09765625" style="1" customWidth="1"/>
    <col min="12" max="14" width="6.3984375" style="1" customWidth="1"/>
    <col min="15" max="15" width="10.59765625" style="1" customWidth="1"/>
    <col min="16" max="16" width="15.09765625" style="1" customWidth="1"/>
    <col min="17" max="23" width="6.09765625" style="1" customWidth="1"/>
    <col min="24" max="24" width="8.69921875" style="1" customWidth="1"/>
    <col min="25" max="25" width="8.5" style="1" customWidth="1"/>
    <col min="26" max="26" width="3.69921875" style="1" customWidth="1"/>
    <col min="27" max="27" width="16.69921875" style="1" customWidth="1"/>
    <col min="28" max="28" width="12.3984375" style="1" customWidth="1"/>
    <col min="29" max="29" width="8.8984375" style="1" customWidth="1"/>
    <col min="30" max="30" width="13.09765625" style="1" customWidth="1"/>
    <col min="31" max="33" width="6.09765625" style="1" customWidth="1"/>
    <col min="34" max="34" width="1.69921875" style="1" customWidth="1"/>
    <col min="35" max="35" width="15.09765625" style="1" customWidth="1"/>
    <col min="36" max="38" width="6.3984375" style="1" customWidth="1"/>
    <col min="39" max="39" width="10.59765625" style="1" customWidth="1"/>
    <col min="40" max="40" width="15.09765625" style="1" customWidth="1"/>
    <col min="41" max="43" width="6.09765625" style="1" customWidth="1"/>
    <col min="44" max="44" width="8.796875" hidden="1" customWidth="1"/>
    <col min="45" max="45" width="16.69921875" hidden="1" customWidth="1"/>
    <col min="46" max="51" width="15.59765625" hidden="1" customWidth="1"/>
    <col min="52" max="53" width="9" hidden="1" customWidth="1"/>
    <col min="54" max="56" width="15.59765625" hidden="1" customWidth="1"/>
    <col min="57" max="58" width="9" hidden="1" customWidth="1"/>
    <col min="59" max="62" width="8.796875" hidden="1" customWidth="1"/>
    <col min="63" max="65" width="0" hidden="1" customWidth="1"/>
  </cols>
  <sheetData>
    <row r="1" spans="1:58" ht="18.75" customHeight="1">
      <c r="A1" s="2"/>
      <c r="B1" s="277" t="s">
        <v>79</v>
      </c>
      <c r="C1" s="277"/>
      <c r="D1" s="277"/>
      <c r="E1" s="277"/>
      <c r="F1" s="277"/>
      <c r="G1" s="277"/>
      <c r="H1" s="277"/>
      <c r="I1" s="277"/>
      <c r="J1" s="277"/>
      <c r="K1" s="277"/>
      <c r="L1" s="277"/>
      <c r="M1" s="277"/>
      <c r="N1" s="277"/>
      <c r="O1" s="277"/>
      <c r="P1" s="277"/>
      <c r="Q1" s="277"/>
      <c r="R1" s="277"/>
      <c r="S1" s="277"/>
      <c r="T1" s="78"/>
      <c r="U1" s="78"/>
      <c r="V1" s="78"/>
      <c r="W1" s="78"/>
      <c r="X1" s="2"/>
      <c r="Y1" s="2"/>
      <c r="Z1" s="2"/>
      <c r="AA1" s="2"/>
      <c r="AB1" s="2"/>
      <c r="AC1" s="2"/>
      <c r="AD1" s="2"/>
      <c r="AE1" s="2"/>
      <c r="AF1" s="2"/>
      <c r="AG1" s="2"/>
      <c r="AH1" s="2"/>
      <c r="AI1" s="2"/>
      <c r="AJ1" s="2"/>
      <c r="AK1" s="2"/>
      <c r="AL1" s="2"/>
      <c r="AM1" s="2"/>
      <c r="AN1" s="2"/>
      <c r="AO1" s="2"/>
      <c r="AP1" s="2"/>
      <c r="AQ1" s="2"/>
      <c r="AR1" t="s">
        <v>25</v>
      </c>
    </row>
    <row r="2" spans="1:58" ht="36" customHeight="1">
      <c r="A2" s="2"/>
      <c r="B2" s="277"/>
      <c r="C2" s="277"/>
      <c r="D2" s="277"/>
      <c r="E2" s="277"/>
      <c r="F2" s="277"/>
      <c r="G2" s="277"/>
      <c r="H2" s="277"/>
      <c r="I2" s="277"/>
      <c r="J2" s="277"/>
      <c r="K2" s="277"/>
      <c r="L2" s="277"/>
      <c r="M2" s="277"/>
      <c r="N2" s="277"/>
      <c r="O2" s="277"/>
      <c r="P2" s="277"/>
      <c r="Q2" s="277"/>
      <c r="R2" s="277"/>
      <c r="S2" s="277"/>
      <c r="T2" s="78"/>
      <c r="U2" s="78"/>
      <c r="V2" s="78"/>
      <c r="W2" s="78"/>
      <c r="X2" s="2"/>
      <c r="Y2" s="2"/>
      <c r="Z2" s="2"/>
      <c r="AA2" s="2"/>
      <c r="AB2" s="2"/>
      <c r="AC2" s="2"/>
      <c r="AD2" s="2"/>
      <c r="AE2" s="2"/>
      <c r="AF2" s="2"/>
      <c r="AG2" s="2"/>
      <c r="AH2" s="2"/>
      <c r="AI2" s="2"/>
      <c r="AJ2" s="2"/>
      <c r="AK2" s="2"/>
      <c r="AL2" s="2"/>
      <c r="AM2" s="2"/>
      <c r="AN2" s="2"/>
      <c r="AO2" s="2"/>
      <c r="AP2" s="2"/>
      <c r="AQ2" s="2"/>
      <c r="AR2" t="s">
        <v>82</v>
      </c>
    </row>
    <row r="3" spans="1:58" ht="36" customHeight="1">
      <c r="A3" s="2"/>
      <c r="B3" s="278" t="s">
        <v>46</v>
      </c>
      <c r="C3" s="279"/>
      <c r="D3" s="278" t="s">
        <v>47</v>
      </c>
      <c r="E3" s="279"/>
      <c r="F3" s="278" t="s">
        <v>49</v>
      </c>
      <c r="G3" s="280"/>
      <c r="H3" s="280"/>
      <c r="I3" s="280"/>
      <c r="J3" s="280"/>
      <c r="K3" s="279"/>
      <c r="L3" s="278" t="s">
        <v>50</v>
      </c>
      <c r="M3" s="280"/>
      <c r="N3" s="280"/>
      <c r="O3" s="280"/>
      <c r="P3" s="279"/>
      <c r="Q3" s="278" t="s">
        <v>81</v>
      </c>
      <c r="R3" s="280"/>
      <c r="S3" s="279"/>
      <c r="T3" s="81"/>
      <c r="U3" s="81"/>
      <c r="V3" s="81"/>
      <c r="W3" s="81"/>
      <c r="X3" s="2"/>
      <c r="Y3" s="2"/>
      <c r="Z3" s="2"/>
      <c r="AA3" s="2"/>
      <c r="AB3" s="2"/>
      <c r="AC3" s="2"/>
      <c r="AD3" s="2"/>
      <c r="AE3" s="2"/>
      <c r="AF3" s="2"/>
      <c r="AG3" s="2"/>
      <c r="AH3" s="2"/>
      <c r="AI3" s="2"/>
      <c r="AJ3" s="2"/>
      <c r="AK3" s="2"/>
      <c r="AL3" s="2"/>
      <c r="AM3" s="2"/>
      <c r="AN3" s="2"/>
      <c r="AO3" s="2"/>
      <c r="AP3" s="2"/>
      <c r="AQ3" s="2"/>
      <c r="AR3" t="s">
        <v>83</v>
      </c>
    </row>
    <row r="4" spans="1:58" ht="21.9" customHeight="1">
      <c r="A4" s="2"/>
      <c r="B4" s="141" t="s">
        <v>80</v>
      </c>
      <c r="C4" s="246"/>
      <c r="D4" s="294" t="s">
        <v>48</v>
      </c>
      <c r="E4" s="295"/>
      <c r="F4" s="300" t="s">
        <v>62</v>
      </c>
      <c r="G4" s="301"/>
      <c r="H4" s="301"/>
      <c r="I4" s="301"/>
      <c r="J4" s="301"/>
      <c r="K4" s="302"/>
      <c r="L4" s="320" t="s">
        <v>93</v>
      </c>
      <c r="M4" s="321"/>
      <c r="N4" s="321"/>
      <c r="O4" s="321"/>
      <c r="P4" s="322"/>
      <c r="Q4" s="306">
        <f>IF(L5="","",DATEDIF(L5,"2027/4/1","Y"))</f>
        <v>36</v>
      </c>
      <c r="R4" s="307"/>
      <c r="S4" s="246" t="s">
        <v>60</v>
      </c>
      <c r="T4" s="80"/>
      <c r="U4" s="80"/>
      <c r="V4" s="80"/>
      <c r="W4" s="80"/>
      <c r="X4" s="2"/>
      <c r="Y4" s="2"/>
      <c r="Z4" s="2"/>
      <c r="AA4" s="2"/>
      <c r="AB4" s="2"/>
      <c r="AC4" s="2"/>
      <c r="AD4" s="2"/>
      <c r="AE4" s="2"/>
      <c r="AF4" s="2"/>
      <c r="AG4" s="2"/>
      <c r="AH4" s="2"/>
      <c r="AI4" s="2"/>
      <c r="AJ4" s="2"/>
      <c r="AK4" s="2"/>
      <c r="AL4" s="2"/>
      <c r="AM4" s="2"/>
      <c r="AN4" s="2"/>
      <c r="AO4" s="2"/>
      <c r="AP4" s="2"/>
      <c r="AQ4" s="2"/>
      <c r="AR4" t="s">
        <v>84</v>
      </c>
    </row>
    <row r="5" spans="1:58" ht="21.9" customHeight="1">
      <c r="A5" s="2"/>
      <c r="B5" s="292"/>
      <c r="C5" s="293"/>
      <c r="D5" s="296"/>
      <c r="E5" s="297"/>
      <c r="F5" s="292" t="s">
        <v>61</v>
      </c>
      <c r="G5" s="312"/>
      <c r="H5" s="312"/>
      <c r="I5" s="312"/>
      <c r="J5" s="312"/>
      <c r="K5" s="293"/>
      <c r="L5" s="313">
        <v>33238</v>
      </c>
      <c r="M5" s="314"/>
      <c r="N5" s="314"/>
      <c r="O5" s="314"/>
      <c r="P5" s="315"/>
      <c r="Q5" s="308"/>
      <c r="R5" s="309"/>
      <c r="S5" s="293"/>
      <c r="T5" s="80"/>
      <c r="U5" s="80"/>
      <c r="V5" s="80"/>
      <c r="W5" s="80"/>
      <c r="X5" s="2"/>
      <c r="Y5" s="2"/>
      <c r="Z5" s="2"/>
      <c r="AA5" s="2"/>
      <c r="AB5" s="2"/>
      <c r="AC5" s="2"/>
      <c r="AD5" s="2"/>
      <c r="AE5" s="2"/>
      <c r="AF5" s="2"/>
      <c r="AG5" s="2"/>
      <c r="AH5" s="2"/>
      <c r="AI5" s="2"/>
      <c r="AJ5" s="2"/>
      <c r="AK5" s="2"/>
      <c r="AL5" s="2"/>
      <c r="AM5" s="2"/>
      <c r="AN5" s="2"/>
      <c r="AO5" s="2"/>
      <c r="AP5" s="2"/>
      <c r="AQ5" s="2"/>
      <c r="AR5" t="s">
        <v>85</v>
      </c>
    </row>
    <row r="6" spans="1:58" ht="21.9" customHeight="1">
      <c r="A6" s="2"/>
      <c r="B6" s="142"/>
      <c r="C6" s="247"/>
      <c r="D6" s="298"/>
      <c r="E6" s="299"/>
      <c r="F6" s="142"/>
      <c r="G6" s="163"/>
      <c r="H6" s="163"/>
      <c r="I6" s="163"/>
      <c r="J6" s="163"/>
      <c r="K6" s="247"/>
      <c r="L6" s="316"/>
      <c r="M6" s="317"/>
      <c r="N6" s="317"/>
      <c r="O6" s="317"/>
      <c r="P6" s="318"/>
      <c r="Q6" s="310"/>
      <c r="R6" s="311"/>
      <c r="S6" s="247"/>
      <c r="T6" s="80"/>
      <c r="U6" s="80"/>
      <c r="V6" s="80"/>
      <c r="W6" s="80"/>
      <c r="X6" s="2"/>
      <c r="Y6" s="2"/>
      <c r="Z6" s="2"/>
      <c r="AA6" s="2"/>
      <c r="AB6" s="2"/>
      <c r="AC6" s="2"/>
      <c r="AD6" s="2"/>
      <c r="AE6" s="2"/>
      <c r="AF6" s="2"/>
      <c r="AG6" s="2"/>
      <c r="AH6" s="2"/>
      <c r="AI6" s="2"/>
      <c r="AJ6" s="2"/>
      <c r="AK6" s="2"/>
      <c r="AL6" s="2"/>
      <c r="AM6" s="2"/>
      <c r="AN6" s="2"/>
      <c r="AO6" s="2"/>
      <c r="AP6" s="2"/>
      <c r="AQ6" s="2"/>
      <c r="AR6" t="s">
        <v>86</v>
      </c>
    </row>
    <row r="7" spans="1:58" ht="9" customHeight="1" thickBot="1">
      <c r="A7" s="2"/>
      <c r="B7" s="3"/>
      <c r="C7" s="3"/>
      <c r="D7" s="3"/>
      <c r="E7" s="4"/>
      <c r="F7" s="4"/>
      <c r="G7" s="4"/>
      <c r="H7" s="4"/>
      <c r="I7" s="4"/>
      <c r="J7" s="4"/>
      <c r="K7" s="3"/>
      <c r="L7" s="3"/>
      <c r="M7" s="3"/>
      <c r="N7" s="3"/>
      <c r="O7" s="3"/>
      <c r="P7" s="3"/>
      <c r="Q7" s="3"/>
      <c r="R7" s="3"/>
      <c r="S7" s="3"/>
      <c r="T7" s="3"/>
      <c r="U7" s="3"/>
      <c r="V7" s="3"/>
      <c r="W7" s="3"/>
      <c r="X7" s="2"/>
      <c r="Y7" s="2"/>
      <c r="Z7" s="2"/>
      <c r="AA7" s="2"/>
      <c r="AB7" s="2"/>
      <c r="AC7" s="2"/>
      <c r="AD7" s="3"/>
      <c r="AE7" s="3"/>
      <c r="AF7" s="3"/>
      <c r="AG7" s="3"/>
      <c r="AH7" s="3"/>
      <c r="AI7" s="3"/>
      <c r="AJ7" s="2"/>
      <c r="AK7" s="2"/>
      <c r="AL7" s="2"/>
      <c r="AM7" s="2"/>
      <c r="AN7" s="2"/>
      <c r="AO7" s="2"/>
      <c r="AP7" s="2"/>
      <c r="AQ7" s="2"/>
      <c r="AR7" t="s">
        <v>87</v>
      </c>
    </row>
    <row r="8" spans="1:58" ht="35.25" customHeight="1" thickBot="1">
      <c r="A8" s="198" t="s">
        <v>77</v>
      </c>
      <c r="B8" s="198"/>
      <c r="C8" s="198"/>
      <c r="D8" s="198"/>
      <c r="E8" s="198"/>
      <c r="F8" s="198"/>
      <c r="G8" s="198"/>
      <c r="H8" s="198"/>
      <c r="I8" s="198"/>
      <c r="J8" s="198"/>
      <c r="K8" s="198"/>
      <c r="L8" s="198"/>
      <c r="M8" s="198"/>
      <c r="N8" s="198"/>
      <c r="O8" s="198"/>
      <c r="P8" s="198"/>
      <c r="Q8" s="198"/>
      <c r="R8" s="198"/>
      <c r="S8" s="198"/>
      <c r="T8" s="18"/>
      <c r="U8" s="18"/>
      <c r="V8" s="18"/>
      <c r="W8" s="18"/>
      <c r="X8" s="2"/>
      <c r="Y8" s="2"/>
      <c r="Z8" s="275" t="s">
        <v>66</v>
      </c>
      <c r="AA8" s="275"/>
      <c r="AB8" s="275"/>
      <c r="AC8" s="275"/>
      <c r="AD8" s="275"/>
      <c r="AE8" s="275"/>
      <c r="AF8" s="276"/>
      <c r="AG8" s="68" t="s">
        <v>12</v>
      </c>
      <c r="AH8" s="2"/>
      <c r="AI8" s="9" t="s">
        <v>13</v>
      </c>
      <c r="AJ8" s="9"/>
      <c r="AK8" s="9"/>
      <c r="AL8" s="9"/>
      <c r="AM8" s="9"/>
      <c r="AN8" s="9"/>
      <c r="AO8" s="2"/>
      <c r="AP8" s="2"/>
      <c r="AQ8" s="2"/>
      <c r="AR8" t="s">
        <v>88</v>
      </c>
      <c r="AU8" s="31"/>
      <c r="BB8" s="281"/>
      <c r="BC8" s="281"/>
      <c r="BD8" s="281"/>
      <c r="BE8" s="281"/>
      <c r="BF8" s="281"/>
    </row>
    <row r="9" spans="1:58" ht="36" customHeight="1">
      <c r="A9" s="71" t="s">
        <v>39</v>
      </c>
      <c r="B9" s="282" t="s">
        <v>1</v>
      </c>
      <c r="C9" s="283"/>
      <c r="D9" s="21" t="s">
        <v>51</v>
      </c>
      <c r="E9" s="282" t="s">
        <v>2</v>
      </c>
      <c r="F9" s="284"/>
      <c r="G9" s="284"/>
      <c r="H9" s="284"/>
      <c r="I9" s="284"/>
      <c r="J9" s="284"/>
      <c r="K9" s="284"/>
      <c r="L9" s="284"/>
      <c r="M9" s="284"/>
      <c r="N9" s="284"/>
      <c r="O9" s="283"/>
      <c r="P9" s="51" t="s">
        <v>3</v>
      </c>
      <c r="Q9" s="282" t="s">
        <v>4</v>
      </c>
      <c r="R9" s="284"/>
      <c r="S9" s="284"/>
      <c r="T9" s="285" t="s">
        <v>52</v>
      </c>
      <c r="U9" s="285"/>
      <c r="V9" s="285"/>
      <c r="W9" s="285"/>
      <c r="X9" s="2"/>
      <c r="Y9" s="2"/>
      <c r="Z9" s="286" t="s">
        <v>14</v>
      </c>
      <c r="AA9" s="287"/>
      <c r="AB9" s="288"/>
      <c r="AC9" s="289" t="s">
        <v>15</v>
      </c>
      <c r="AD9" s="290"/>
      <c r="AE9" s="286" t="s">
        <v>4</v>
      </c>
      <c r="AF9" s="287"/>
      <c r="AG9" s="291"/>
      <c r="AH9" s="2"/>
      <c r="AI9" s="265" t="s">
        <v>94</v>
      </c>
      <c r="AJ9" s="266"/>
      <c r="AK9" s="266"/>
      <c r="AL9" s="266"/>
      <c r="AM9" s="266"/>
      <c r="AN9" s="266"/>
      <c r="AO9" s="266"/>
      <c r="AP9" s="266"/>
      <c r="AQ9" s="267"/>
      <c r="AR9" s="29" t="s">
        <v>89</v>
      </c>
      <c r="AT9" s="39"/>
      <c r="AU9" s="92"/>
      <c r="AV9" s="39"/>
      <c r="AW9" s="38" t="s">
        <v>21</v>
      </c>
      <c r="AX9" s="38" t="s">
        <v>22</v>
      </c>
      <c r="AY9" s="38" t="s">
        <v>23</v>
      </c>
      <c r="BB9" s="274" t="s">
        <v>33</v>
      </c>
      <c r="BC9" s="274"/>
      <c r="BD9" s="274"/>
      <c r="BE9" s="274"/>
      <c r="BF9" s="274"/>
    </row>
    <row r="10" spans="1:58" ht="24.9" customHeight="1">
      <c r="A10" s="240" t="s">
        <v>40</v>
      </c>
      <c r="B10" s="242" t="s">
        <v>63</v>
      </c>
      <c r="C10" s="243"/>
      <c r="D10" s="90" t="s">
        <v>5</v>
      </c>
      <c r="E10" s="158" t="s">
        <v>70</v>
      </c>
      <c r="F10" s="159"/>
      <c r="G10" s="159"/>
      <c r="H10" s="159"/>
      <c r="I10" s="159"/>
      <c r="J10" s="159"/>
      <c r="K10" s="159"/>
      <c r="L10" s="159"/>
      <c r="M10" s="159"/>
      <c r="N10" s="159"/>
      <c r="O10" s="263"/>
      <c r="P10" s="98">
        <v>43922</v>
      </c>
      <c r="Q10" s="144">
        <f>AW10</f>
        <v>7</v>
      </c>
      <c r="R10" s="180">
        <f>AX10</f>
        <v>0</v>
      </c>
      <c r="S10" s="248">
        <f>AY10</f>
        <v>0</v>
      </c>
      <c r="T10" s="133" t="s">
        <v>26</v>
      </c>
      <c r="U10" s="133"/>
      <c r="V10" s="133"/>
      <c r="W10" s="133"/>
      <c r="X10" s="2"/>
      <c r="Y10" s="2"/>
      <c r="Z10" s="249" t="s">
        <v>55</v>
      </c>
      <c r="AA10" s="250"/>
      <c r="AB10" s="251"/>
      <c r="AC10" s="234">
        <v>44805</v>
      </c>
      <c r="AD10" s="235"/>
      <c r="AE10" s="255">
        <f>BB10</f>
        <v>0</v>
      </c>
      <c r="AF10" s="257">
        <f>BC10</f>
        <v>2</v>
      </c>
      <c r="AG10" s="238">
        <f>BD10</f>
        <v>11</v>
      </c>
      <c r="AH10" s="2"/>
      <c r="AI10" s="268"/>
      <c r="AJ10" s="269"/>
      <c r="AK10" s="269"/>
      <c r="AL10" s="269"/>
      <c r="AM10" s="269"/>
      <c r="AN10" s="269"/>
      <c r="AO10" s="269"/>
      <c r="AP10" s="269"/>
      <c r="AQ10" s="270"/>
      <c r="AS10" s="42" t="s">
        <v>25</v>
      </c>
      <c r="AT10" s="208"/>
      <c r="AU10" s="208"/>
      <c r="AV10" s="208"/>
      <c r="AW10" s="136">
        <f>IF(P10="","",DATEDIF(P10,P11+1,"Y"))</f>
        <v>7</v>
      </c>
      <c r="AX10" s="136">
        <f>IF(P10="","",DATEDIF(P10,P11+1,"YＭ"))</f>
        <v>0</v>
      </c>
      <c r="AY10" s="136">
        <f>IF(P10="","",DATEDIF(P10,P11+1,"MD"))</f>
        <v>0</v>
      </c>
      <c r="BB10" s="217">
        <f>IF(AC10="","",DATEDIF(AC10,AC11+1,"Y"))</f>
        <v>0</v>
      </c>
      <c r="BC10" s="217">
        <f>IF(AC10="","",DATEDIF(AC10,AC11+1,"YＭ"))</f>
        <v>2</v>
      </c>
      <c r="BD10" s="217">
        <f>IF(AC10="","",DATEDIF(AC10,AC11+1,"MD"))</f>
        <v>11</v>
      </c>
    </row>
    <row r="11" spans="1:58" ht="24.9" customHeight="1">
      <c r="A11" s="241"/>
      <c r="B11" s="244"/>
      <c r="C11" s="245"/>
      <c r="D11" s="67" t="s">
        <v>0</v>
      </c>
      <c r="E11" s="160"/>
      <c r="F11" s="161"/>
      <c r="G11" s="161"/>
      <c r="H11" s="161"/>
      <c r="I11" s="161"/>
      <c r="J11" s="161"/>
      <c r="K11" s="161"/>
      <c r="L11" s="161"/>
      <c r="M11" s="161"/>
      <c r="N11" s="161"/>
      <c r="O11" s="264"/>
      <c r="P11" s="97">
        <v>46477</v>
      </c>
      <c r="Q11" s="145"/>
      <c r="R11" s="181"/>
      <c r="S11" s="248"/>
      <c r="T11" s="133"/>
      <c r="U11" s="133"/>
      <c r="V11" s="133"/>
      <c r="W11" s="133"/>
      <c r="X11" s="2"/>
      <c r="Y11" s="2"/>
      <c r="Z11" s="252"/>
      <c r="AA11" s="253"/>
      <c r="AB11" s="254"/>
      <c r="AC11" s="261">
        <v>44876</v>
      </c>
      <c r="AD11" s="262"/>
      <c r="AE11" s="256"/>
      <c r="AF11" s="258"/>
      <c r="AG11" s="259"/>
      <c r="AH11" s="2"/>
      <c r="AI11" s="268"/>
      <c r="AJ11" s="269"/>
      <c r="AK11" s="269"/>
      <c r="AL11" s="269"/>
      <c r="AM11" s="269"/>
      <c r="AN11" s="269"/>
      <c r="AO11" s="269"/>
      <c r="AP11" s="269"/>
      <c r="AQ11" s="270"/>
      <c r="AS11" s="43" t="s">
        <v>6</v>
      </c>
      <c r="AT11" s="208"/>
      <c r="AU11" s="208"/>
      <c r="AV11" s="208"/>
      <c r="AW11" s="136"/>
      <c r="AX11" s="136"/>
      <c r="AY11" s="136" t="e">
        <f>SUM(#REF!)</f>
        <v>#REF!</v>
      </c>
      <c r="BB11" s="260"/>
      <c r="BC11" s="260"/>
      <c r="BD11" s="260"/>
    </row>
    <row r="12" spans="1:58" ht="24.9" customHeight="1">
      <c r="A12" s="240" t="s">
        <v>41</v>
      </c>
      <c r="B12" s="242" t="s">
        <v>71</v>
      </c>
      <c r="C12" s="243"/>
      <c r="D12" s="90" t="s">
        <v>5</v>
      </c>
      <c r="E12" s="158" t="s">
        <v>70</v>
      </c>
      <c r="F12" s="159"/>
      <c r="G12" s="159"/>
      <c r="H12" s="159"/>
      <c r="I12" s="159"/>
      <c r="J12" s="159"/>
      <c r="K12" s="159"/>
      <c r="L12" s="159"/>
      <c r="M12" s="159"/>
      <c r="N12" s="159"/>
      <c r="O12" s="263"/>
      <c r="P12" s="99">
        <v>42461</v>
      </c>
      <c r="Q12" s="144">
        <f t="shared" ref="Q12:S12" si="0">AW12</f>
        <v>4</v>
      </c>
      <c r="R12" s="180">
        <f t="shared" si="0"/>
        <v>0</v>
      </c>
      <c r="S12" s="248">
        <f t="shared" si="0"/>
        <v>0</v>
      </c>
      <c r="T12" s="133" t="s">
        <v>72</v>
      </c>
      <c r="U12" s="133"/>
      <c r="V12" s="133"/>
      <c r="W12" s="133"/>
      <c r="X12" s="2"/>
      <c r="Y12" s="2"/>
      <c r="Z12" s="249"/>
      <c r="AA12" s="250"/>
      <c r="AB12" s="251"/>
      <c r="AC12" s="234"/>
      <c r="AD12" s="235"/>
      <c r="AE12" s="255" t="str">
        <f t="shared" ref="AE12:AG12" si="1">BB12</f>
        <v/>
      </c>
      <c r="AF12" s="257" t="str">
        <f t="shared" si="1"/>
        <v/>
      </c>
      <c r="AG12" s="238" t="str">
        <f t="shared" si="1"/>
        <v/>
      </c>
      <c r="AH12" s="2"/>
      <c r="AI12" s="268"/>
      <c r="AJ12" s="269"/>
      <c r="AK12" s="269"/>
      <c r="AL12" s="269"/>
      <c r="AM12" s="269"/>
      <c r="AN12" s="269"/>
      <c r="AO12" s="269"/>
      <c r="AP12" s="269"/>
      <c r="AQ12" s="270"/>
      <c r="AS12" s="43" t="s">
        <v>7</v>
      </c>
      <c r="AT12" s="208"/>
      <c r="AU12" s="208"/>
      <c r="AV12" s="208"/>
      <c r="AW12" s="136">
        <f t="shared" ref="AW12" si="2">IF(P12="","",DATEDIF(P12,P13+1,"Y"))</f>
        <v>4</v>
      </c>
      <c r="AX12" s="136">
        <f t="shared" ref="AX12" si="3">IF(P12="","",DATEDIF(P12,P13+1,"YＭ"))</f>
        <v>0</v>
      </c>
      <c r="AY12" s="136">
        <f t="shared" ref="AY12" si="4">IF(P12="","",DATEDIF(P12,P13+1,"MD"))</f>
        <v>0</v>
      </c>
      <c r="BB12" s="217" t="str">
        <f t="shared" ref="BB12" si="5">IF(AC12="","",DATEDIF(AC12,AC13+1,"Y"))</f>
        <v/>
      </c>
      <c r="BC12" s="217" t="str">
        <f t="shared" ref="BC12" si="6">IF(AC12="","",DATEDIF(AC12,AC13+1,"YＭ"))</f>
        <v/>
      </c>
      <c r="BD12" s="217" t="str">
        <f t="shared" ref="BD12" si="7">IF(AC12="","",DATEDIF(AC12,AC13+1,"MD"))</f>
        <v/>
      </c>
    </row>
    <row r="13" spans="1:58" ht="24.9" customHeight="1">
      <c r="A13" s="241"/>
      <c r="B13" s="244"/>
      <c r="C13" s="245"/>
      <c r="D13" s="67" t="s">
        <v>0</v>
      </c>
      <c r="E13" s="160"/>
      <c r="F13" s="161"/>
      <c r="G13" s="161"/>
      <c r="H13" s="161"/>
      <c r="I13" s="161"/>
      <c r="J13" s="161"/>
      <c r="K13" s="161"/>
      <c r="L13" s="161"/>
      <c r="M13" s="161"/>
      <c r="N13" s="161"/>
      <c r="O13" s="264"/>
      <c r="P13" s="97">
        <v>43921</v>
      </c>
      <c r="Q13" s="145"/>
      <c r="R13" s="181"/>
      <c r="S13" s="248"/>
      <c r="T13" s="133"/>
      <c r="U13" s="133"/>
      <c r="V13" s="133"/>
      <c r="W13" s="133"/>
      <c r="X13" s="2"/>
      <c r="Y13" s="2"/>
      <c r="Z13" s="252"/>
      <c r="AA13" s="253"/>
      <c r="AB13" s="254"/>
      <c r="AC13" s="261"/>
      <c r="AD13" s="262"/>
      <c r="AE13" s="256"/>
      <c r="AF13" s="258"/>
      <c r="AG13" s="259"/>
      <c r="AH13" s="2"/>
      <c r="AI13" s="268"/>
      <c r="AJ13" s="269"/>
      <c r="AK13" s="269"/>
      <c r="AL13" s="269"/>
      <c r="AM13" s="269"/>
      <c r="AN13" s="269"/>
      <c r="AO13" s="269"/>
      <c r="AP13" s="269"/>
      <c r="AQ13" s="270"/>
      <c r="AS13" s="29"/>
      <c r="AT13" s="208"/>
      <c r="AU13" s="208"/>
      <c r="AV13" s="208"/>
      <c r="AW13" s="136"/>
      <c r="AX13" s="136"/>
      <c r="AY13" s="136" t="e">
        <f>SUM(#REF!)</f>
        <v>#REF!</v>
      </c>
      <c r="BB13" s="260"/>
      <c r="BC13" s="260"/>
      <c r="BD13" s="260"/>
    </row>
    <row r="14" spans="1:58" ht="24.9" customHeight="1">
      <c r="A14" s="240" t="s">
        <v>42</v>
      </c>
      <c r="B14" s="242" t="s">
        <v>69</v>
      </c>
      <c r="C14" s="243"/>
      <c r="D14" s="67" t="s">
        <v>5</v>
      </c>
      <c r="E14" s="158" t="s">
        <v>70</v>
      </c>
      <c r="F14" s="159"/>
      <c r="G14" s="159"/>
      <c r="H14" s="159"/>
      <c r="I14" s="159"/>
      <c r="J14" s="159"/>
      <c r="K14" s="159"/>
      <c r="L14" s="159"/>
      <c r="M14" s="159"/>
      <c r="N14" s="159"/>
      <c r="O14" s="263"/>
      <c r="P14" s="100">
        <v>41365</v>
      </c>
      <c r="Q14" s="144">
        <f t="shared" ref="Q14:S14" si="8">AW14</f>
        <v>3</v>
      </c>
      <c r="R14" s="180">
        <f t="shared" si="8"/>
        <v>0</v>
      </c>
      <c r="S14" s="248">
        <f t="shared" si="8"/>
        <v>0</v>
      </c>
      <c r="T14" s="133" t="s">
        <v>73</v>
      </c>
      <c r="U14" s="133"/>
      <c r="V14" s="133"/>
      <c r="W14" s="133"/>
      <c r="X14" s="2"/>
      <c r="Y14" s="2"/>
      <c r="Z14" s="249"/>
      <c r="AA14" s="250"/>
      <c r="AB14" s="251"/>
      <c r="AC14" s="234"/>
      <c r="AD14" s="235"/>
      <c r="AE14" s="255" t="str">
        <f t="shared" ref="AE14:AG14" si="9">BB14</f>
        <v/>
      </c>
      <c r="AF14" s="257" t="str">
        <f t="shared" si="9"/>
        <v/>
      </c>
      <c r="AG14" s="238" t="str">
        <f t="shared" si="9"/>
        <v/>
      </c>
      <c r="AH14" s="2"/>
      <c r="AI14" s="268"/>
      <c r="AJ14" s="269"/>
      <c r="AK14" s="269"/>
      <c r="AL14" s="269"/>
      <c r="AM14" s="269"/>
      <c r="AN14" s="269"/>
      <c r="AO14" s="269"/>
      <c r="AP14" s="269"/>
      <c r="AQ14" s="270"/>
      <c r="AS14" s="29"/>
      <c r="AT14" s="208"/>
      <c r="AU14" s="208"/>
      <c r="AV14" s="208"/>
      <c r="AW14" s="136">
        <f t="shared" ref="AW14:AW18" si="10">IF(P14="","",DATEDIF(P14,P15+1,"Y"))</f>
        <v>3</v>
      </c>
      <c r="AX14" s="136">
        <f t="shared" ref="AX14:AX20" si="11">IF(P14="","",DATEDIF(P14,P15+1,"YＭ"))</f>
        <v>0</v>
      </c>
      <c r="AY14" s="136">
        <f t="shared" ref="AY14:AY18" si="12">IF(P14="","",DATEDIF(P14,P15+1,"MD"))</f>
        <v>0</v>
      </c>
      <c r="BB14" s="217" t="str">
        <f t="shared" ref="BB14" si="13">IF(AC14="","",DATEDIF(AC14,AC15+1,"Y"))</f>
        <v/>
      </c>
      <c r="BC14" s="217" t="str">
        <f t="shared" ref="BC14" si="14">IF(AC14="","",DATEDIF(AC14,AC15+1,"YＭ"))</f>
        <v/>
      </c>
      <c r="BD14" s="217" t="str">
        <f t="shared" ref="BD14" si="15">IF(AC14="","",DATEDIF(AC14,AC15+1,"MD"))</f>
        <v/>
      </c>
    </row>
    <row r="15" spans="1:58" ht="24.9" customHeight="1">
      <c r="A15" s="241"/>
      <c r="B15" s="244"/>
      <c r="C15" s="245"/>
      <c r="D15" s="67" t="s">
        <v>0</v>
      </c>
      <c r="E15" s="160"/>
      <c r="F15" s="161"/>
      <c r="G15" s="161"/>
      <c r="H15" s="161"/>
      <c r="I15" s="161"/>
      <c r="J15" s="161"/>
      <c r="K15" s="161"/>
      <c r="L15" s="161"/>
      <c r="M15" s="161"/>
      <c r="N15" s="161"/>
      <c r="O15" s="264"/>
      <c r="P15" s="97">
        <v>42460</v>
      </c>
      <c r="Q15" s="145"/>
      <c r="R15" s="181"/>
      <c r="S15" s="248"/>
      <c r="T15" s="133"/>
      <c r="U15" s="133"/>
      <c r="V15" s="133"/>
      <c r="W15" s="133"/>
      <c r="X15" s="2"/>
      <c r="Y15" s="2"/>
      <c r="Z15" s="252"/>
      <c r="AA15" s="253"/>
      <c r="AB15" s="254"/>
      <c r="AC15" s="261"/>
      <c r="AD15" s="262"/>
      <c r="AE15" s="256"/>
      <c r="AF15" s="258"/>
      <c r="AG15" s="259"/>
      <c r="AH15" s="2"/>
      <c r="AI15" s="268"/>
      <c r="AJ15" s="269"/>
      <c r="AK15" s="269"/>
      <c r="AL15" s="269"/>
      <c r="AM15" s="269"/>
      <c r="AN15" s="269"/>
      <c r="AO15" s="269"/>
      <c r="AP15" s="269"/>
      <c r="AQ15" s="270"/>
      <c r="AS15" s="44" t="s">
        <v>25</v>
      </c>
      <c r="AT15" s="208"/>
      <c r="AU15" s="208"/>
      <c r="AV15" s="208"/>
      <c r="AW15" s="136"/>
      <c r="AX15" s="136"/>
      <c r="AY15" s="136" t="e">
        <f>SUM(#REF!)</f>
        <v>#REF!</v>
      </c>
      <c r="BB15" s="218"/>
      <c r="BC15" s="218"/>
      <c r="BD15" s="218"/>
    </row>
    <row r="16" spans="1:58" ht="24.9" customHeight="1">
      <c r="A16" s="240" t="s">
        <v>43</v>
      </c>
      <c r="B16" s="242"/>
      <c r="C16" s="243"/>
      <c r="D16" s="90"/>
      <c r="E16" s="141"/>
      <c r="F16" s="162"/>
      <c r="G16" s="162"/>
      <c r="H16" s="162"/>
      <c r="I16" s="162"/>
      <c r="J16" s="162"/>
      <c r="K16" s="162"/>
      <c r="L16" s="162"/>
      <c r="M16" s="162"/>
      <c r="N16" s="162"/>
      <c r="O16" s="246"/>
      <c r="P16" s="98"/>
      <c r="Q16" s="144" t="str">
        <f t="shared" ref="Q16:S16" si="16">AW16</f>
        <v/>
      </c>
      <c r="R16" s="180" t="str">
        <f t="shared" si="16"/>
        <v/>
      </c>
      <c r="S16" s="248" t="str">
        <f t="shared" si="16"/>
        <v/>
      </c>
      <c r="T16" s="133"/>
      <c r="U16" s="133"/>
      <c r="V16" s="133"/>
      <c r="W16" s="133"/>
      <c r="X16" s="2"/>
      <c r="Y16" s="2"/>
      <c r="Z16" s="249"/>
      <c r="AA16" s="250"/>
      <c r="AB16" s="251"/>
      <c r="AC16" s="234"/>
      <c r="AD16" s="235"/>
      <c r="AE16" s="236" t="str">
        <f>BB16</f>
        <v/>
      </c>
      <c r="AF16" s="237" t="str">
        <f>BC16</f>
        <v/>
      </c>
      <c r="AG16" s="238" t="str">
        <f>BD16</f>
        <v/>
      </c>
      <c r="AH16" s="2"/>
      <c r="AI16" s="268"/>
      <c r="AJ16" s="269"/>
      <c r="AK16" s="269"/>
      <c r="AL16" s="269"/>
      <c r="AM16" s="269"/>
      <c r="AN16" s="269"/>
      <c r="AO16" s="269"/>
      <c r="AP16" s="269"/>
      <c r="AQ16" s="270"/>
      <c r="AS16" s="45" t="s">
        <v>26</v>
      </c>
      <c r="AT16" s="208"/>
      <c r="AU16" s="208"/>
      <c r="AV16" s="208"/>
      <c r="AW16" s="136" t="str">
        <f t="shared" si="10"/>
        <v/>
      </c>
      <c r="AX16" s="136" t="str">
        <f t="shared" si="11"/>
        <v/>
      </c>
      <c r="AY16" s="136" t="str">
        <f t="shared" si="12"/>
        <v/>
      </c>
      <c r="BB16" s="217" t="str">
        <f t="shared" ref="BB16" si="17">IF(AC16="","",DATEDIF(AC16,AC17+1,"Y"))</f>
        <v/>
      </c>
      <c r="BC16" s="217" t="str">
        <f t="shared" ref="BC16" si="18">IF(AC16="","",DATEDIF(AC16,AC17+1,"YＭ"))</f>
        <v/>
      </c>
      <c r="BD16" s="217" t="str">
        <f t="shared" ref="BD16" si="19">IF(AC16="","",DATEDIF(AC16,AC17+1,"MD"))</f>
        <v/>
      </c>
      <c r="BE16" s="54"/>
    </row>
    <row r="17" spans="1:63" ht="24.9" customHeight="1" thickBot="1">
      <c r="A17" s="241"/>
      <c r="B17" s="244"/>
      <c r="C17" s="245"/>
      <c r="D17" s="67"/>
      <c r="E17" s="142"/>
      <c r="F17" s="163"/>
      <c r="G17" s="163"/>
      <c r="H17" s="163"/>
      <c r="I17" s="163"/>
      <c r="J17" s="163"/>
      <c r="K17" s="163"/>
      <c r="L17" s="163"/>
      <c r="M17" s="163"/>
      <c r="N17" s="163"/>
      <c r="O17" s="247"/>
      <c r="P17" s="97"/>
      <c r="Q17" s="145"/>
      <c r="R17" s="181"/>
      <c r="S17" s="248"/>
      <c r="T17" s="133"/>
      <c r="U17" s="133"/>
      <c r="V17" s="133"/>
      <c r="W17" s="133"/>
      <c r="X17" s="2"/>
      <c r="Y17" s="2"/>
      <c r="Z17" s="252"/>
      <c r="AA17" s="253"/>
      <c r="AB17" s="254"/>
      <c r="AC17" s="219"/>
      <c r="AD17" s="220"/>
      <c r="AE17" s="229"/>
      <c r="AF17" s="231"/>
      <c r="AG17" s="239"/>
      <c r="AH17" s="2"/>
      <c r="AI17" s="271"/>
      <c r="AJ17" s="272"/>
      <c r="AK17" s="272"/>
      <c r="AL17" s="272"/>
      <c r="AM17" s="272"/>
      <c r="AN17" s="272"/>
      <c r="AO17" s="272"/>
      <c r="AP17" s="272"/>
      <c r="AQ17" s="273"/>
      <c r="AS17" s="45" t="s">
        <v>8</v>
      </c>
      <c r="AT17" s="208"/>
      <c r="AU17" s="208"/>
      <c r="AV17" s="208"/>
      <c r="AW17" s="136"/>
      <c r="AX17" s="136"/>
      <c r="AY17" s="136" t="e">
        <f>SUM(#REF!)</f>
        <v>#REF!</v>
      </c>
      <c r="BB17" s="218"/>
      <c r="BC17" s="218"/>
      <c r="BD17" s="218"/>
    </row>
    <row r="18" spans="1:63" ht="24.9" customHeight="1" thickTop="1">
      <c r="A18" s="240" t="s">
        <v>74</v>
      </c>
      <c r="B18" s="242"/>
      <c r="C18" s="243"/>
      <c r="D18" s="90"/>
      <c r="E18" s="141"/>
      <c r="F18" s="162"/>
      <c r="G18" s="162"/>
      <c r="H18" s="162"/>
      <c r="I18" s="162"/>
      <c r="J18" s="162"/>
      <c r="K18" s="162"/>
      <c r="L18" s="162"/>
      <c r="M18" s="162"/>
      <c r="N18" s="162"/>
      <c r="O18" s="246"/>
      <c r="P18" s="98"/>
      <c r="Q18" s="144" t="str">
        <f t="shared" ref="Q18:S18" si="20">AW18</f>
        <v/>
      </c>
      <c r="R18" s="180" t="str">
        <f t="shared" si="20"/>
        <v/>
      </c>
      <c r="S18" s="248" t="str">
        <f t="shared" si="20"/>
        <v/>
      </c>
      <c r="T18" s="133"/>
      <c r="U18" s="133"/>
      <c r="V18" s="133"/>
      <c r="W18" s="133"/>
      <c r="X18" s="2"/>
      <c r="Y18" s="2"/>
      <c r="Z18" s="249"/>
      <c r="AA18" s="250"/>
      <c r="AB18" s="251"/>
      <c r="AC18" s="234"/>
      <c r="AD18" s="235"/>
      <c r="AE18" s="236" t="str">
        <f>BB18</f>
        <v/>
      </c>
      <c r="AF18" s="237" t="str">
        <f>BC18</f>
        <v/>
      </c>
      <c r="AG18" s="238" t="str">
        <f>BD18</f>
        <v/>
      </c>
      <c r="AH18" s="2"/>
      <c r="AI18" s="93"/>
      <c r="AJ18" s="93"/>
      <c r="AK18" s="93"/>
      <c r="AL18" s="93"/>
      <c r="AM18" s="93"/>
      <c r="AN18" s="93"/>
      <c r="AO18" s="93"/>
      <c r="AP18" s="93"/>
      <c r="AQ18" s="93"/>
      <c r="AS18" s="45" t="s">
        <v>26</v>
      </c>
      <c r="AT18" s="208"/>
      <c r="AU18" s="208"/>
      <c r="AV18" s="208"/>
      <c r="AW18" s="136" t="str">
        <f t="shared" si="10"/>
        <v/>
      </c>
      <c r="AX18" s="136" t="str">
        <f t="shared" si="11"/>
        <v/>
      </c>
      <c r="AY18" s="136" t="str">
        <f t="shared" si="12"/>
        <v/>
      </c>
      <c r="BB18" s="217" t="str">
        <f t="shared" ref="BB18" si="21">IF(AC18="","",DATEDIF(AC18,AC19+1,"Y"))</f>
        <v/>
      </c>
      <c r="BC18" s="217" t="str">
        <f t="shared" ref="BC18" si="22">IF(AC18="","",DATEDIF(AC18,AC19+1,"YＭ"))</f>
        <v/>
      </c>
      <c r="BD18" s="217" t="str">
        <f t="shared" ref="BD18" si="23">IF(AC18="","",DATEDIF(AC18,AC19+1,"MD"))</f>
        <v/>
      </c>
      <c r="BE18" s="54"/>
    </row>
    <row r="19" spans="1:63" ht="24.9" customHeight="1" thickBot="1">
      <c r="A19" s="241"/>
      <c r="B19" s="244"/>
      <c r="C19" s="245"/>
      <c r="D19" s="67"/>
      <c r="E19" s="142"/>
      <c r="F19" s="163"/>
      <c r="G19" s="163"/>
      <c r="H19" s="163"/>
      <c r="I19" s="163"/>
      <c r="J19" s="163"/>
      <c r="K19" s="163"/>
      <c r="L19" s="163"/>
      <c r="M19" s="163"/>
      <c r="N19" s="163"/>
      <c r="O19" s="247"/>
      <c r="P19" s="97"/>
      <c r="Q19" s="145"/>
      <c r="R19" s="181"/>
      <c r="S19" s="248"/>
      <c r="T19" s="133"/>
      <c r="U19" s="133"/>
      <c r="V19" s="133"/>
      <c r="W19" s="133"/>
      <c r="X19" s="2"/>
      <c r="Y19" s="2"/>
      <c r="Z19" s="252"/>
      <c r="AA19" s="253"/>
      <c r="AB19" s="254"/>
      <c r="AC19" s="219"/>
      <c r="AD19" s="220"/>
      <c r="AE19" s="229"/>
      <c r="AF19" s="231"/>
      <c r="AG19" s="239"/>
      <c r="AH19" s="2"/>
      <c r="AI19" s="93"/>
      <c r="AJ19" s="93"/>
      <c r="AK19" s="93"/>
      <c r="AL19" s="93"/>
      <c r="AM19" s="93"/>
      <c r="AN19" s="93"/>
      <c r="AO19" s="93"/>
      <c r="AP19" s="93"/>
      <c r="AQ19" s="93"/>
      <c r="AS19" s="45" t="s">
        <v>8</v>
      </c>
      <c r="AT19" s="208"/>
      <c r="AU19" s="208"/>
      <c r="AV19" s="208"/>
      <c r="AW19" s="136"/>
      <c r="AX19" s="136"/>
      <c r="AY19" s="136" t="e">
        <f>SUM(#REF!)</f>
        <v>#REF!</v>
      </c>
      <c r="BB19" s="218"/>
      <c r="BC19" s="218"/>
      <c r="BD19" s="218"/>
    </row>
    <row r="20" spans="1:63" ht="24.9" customHeight="1" thickTop="1">
      <c r="A20" s="240" t="s">
        <v>75</v>
      </c>
      <c r="B20" s="242"/>
      <c r="C20" s="243"/>
      <c r="D20" s="90"/>
      <c r="E20" s="141"/>
      <c r="F20" s="162"/>
      <c r="G20" s="162"/>
      <c r="H20" s="162"/>
      <c r="I20" s="162"/>
      <c r="J20" s="162"/>
      <c r="K20" s="162"/>
      <c r="L20" s="162"/>
      <c r="M20" s="162"/>
      <c r="N20" s="162"/>
      <c r="O20" s="246"/>
      <c r="P20" s="98"/>
      <c r="Q20" s="144" t="str">
        <f t="shared" ref="Q20:S20" si="24">AW20</f>
        <v/>
      </c>
      <c r="R20" s="180" t="str">
        <f t="shared" si="24"/>
        <v/>
      </c>
      <c r="S20" s="248" t="str">
        <f t="shared" si="24"/>
        <v/>
      </c>
      <c r="T20" s="133"/>
      <c r="U20" s="133"/>
      <c r="V20" s="133"/>
      <c r="W20" s="133"/>
      <c r="X20" s="2"/>
      <c r="Y20" s="2"/>
      <c r="Z20" s="249"/>
      <c r="AA20" s="250"/>
      <c r="AB20" s="251"/>
      <c r="AC20" s="234"/>
      <c r="AD20" s="235"/>
      <c r="AE20" s="236" t="str">
        <f>BB20</f>
        <v/>
      </c>
      <c r="AF20" s="237" t="str">
        <f>BC20</f>
        <v/>
      </c>
      <c r="AG20" s="238" t="str">
        <f>BD20</f>
        <v/>
      </c>
      <c r="AH20" s="2"/>
      <c r="AI20" s="93"/>
      <c r="AJ20" s="93"/>
      <c r="AK20" s="93"/>
      <c r="AL20" s="93"/>
      <c r="AM20" s="93"/>
      <c r="AN20" s="93"/>
      <c r="AO20" s="93"/>
      <c r="AP20" s="93"/>
      <c r="AQ20" s="93"/>
      <c r="AS20" s="45" t="s">
        <v>26</v>
      </c>
      <c r="AT20" s="208"/>
      <c r="AU20" s="208"/>
      <c r="AV20" s="208"/>
      <c r="AW20" s="136" t="str">
        <f>IF(P20="","",DATEDIF(P20,P21+1,"Y"))</f>
        <v/>
      </c>
      <c r="AX20" s="136" t="str">
        <f t="shared" si="11"/>
        <v/>
      </c>
      <c r="AY20" s="136" t="str">
        <f>IF(P20="","",DATEDIF(P20,P21+1,"MD"))</f>
        <v/>
      </c>
      <c r="BB20" s="217" t="str">
        <f t="shared" ref="BB20" si="25">IF(AC20="","",DATEDIF(AC20,AC21+1,"Y"))</f>
        <v/>
      </c>
      <c r="BC20" s="217" t="str">
        <f t="shared" ref="BC20" si="26">IF(AC20="","",DATEDIF(AC20,AC21+1,"YＭ"))</f>
        <v/>
      </c>
      <c r="BD20" s="217" t="str">
        <f t="shared" ref="BD20" si="27">IF(AC20="","",DATEDIF(AC20,AC21+1,"MD"))</f>
        <v/>
      </c>
      <c r="BE20" s="54"/>
    </row>
    <row r="21" spans="1:63" ht="24.9" customHeight="1" thickBot="1">
      <c r="A21" s="241"/>
      <c r="B21" s="244"/>
      <c r="C21" s="245"/>
      <c r="D21" s="67"/>
      <c r="E21" s="142"/>
      <c r="F21" s="163"/>
      <c r="G21" s="163"/>
      <c r="H21" s="163"/>
      <c r="I21" s="163"/>
      <c r="J21" s="163"/>
      <c r="K21" s="163"/>
      <c r="L21" s="163"/>
      <c r="M21" s="163"/>
      <c r="N21" s="163"/>
      <c r="O21" s="247"/>
      <c r="P21" s="97"/>
      <c r="Q21" s="145"/>
      <c r="R21" s="181"/>
      <c r="S21" s="248"/>
      <c r="T21" s="133"/>
      <c r="U21" s="133"/>
      <c r="V21" s="133"/>
      <c r="W21" s="133"/>
      <c r="X21" s="2"/>
      <c r="Y21" s="2"/>
      <c r="Z21" s="252"/>
      <c r="AA21" s="253"/>
      <c r="AB21" s="254"/>
      <c r="AC21" s="219"/>
      <c r="AD21" s="220"/>
      <c r="AE21" s="229"/>
      <c r="AF21" s="231"/>
      <c r="AG21" s="239"/>
      <c r="AH21" s="2"/>
      <c r="AI21" s="93"/>
      <c r="AJ21" s="93"/>
      <c r="AK21" s="93"/>
      <c r="AL21" s="93"/>
      <c r="AM21" s="93"/>
      <c r="AN21" s="93"/>
      <c r="AO21" s="93"/>
      <c r="AP21" s="93"/>
      <c r="AQ21" s="93"/>
      <c r="AS21" s="45" t="s">
        <v>8</v>
      </c>
      <c r="AT21" s="208"/>
      <c r="AU21" s="208"/>
      <c r="AV21" s="208"/>
      <c r="AW21" s="136"/>
      <c r="AX21" s="136"/>
      <c r="AY21" s="136" t="e">
        <f>SUM(#REF!)</f>
        <v>#REF!</v>
      </c>
      <c r="BB21" s="218"/>
      <c r="BC21" s="218"/>
      <c r="BD21" s="218"/>
    </row>
    <row r="22" spans="1:63" s="29" customFormat="1" ht="18" customHeight="1" thickTop="1">
      <c r="A22" s="91"/>
      <c r="B22" s="91"/>
      <c r="C22" s="91"/>
      <c r="D22" s="91"/>
      <c r="E22" s="91"/>
      <c r="F22" s="91"/>
      <c r="G22" s="91"/>
      <c r="H22" s="91"/>
      <c r="I22" s="91"/>
      <c r="J22" s="91"/>
      <c r="K22" s="91"/>
      <c r="L22" s="91"/>
      <c r="M22" s="91"/>
      <c r="N22" s="91"/>
      <c r="O22" s="91"/>
      <c r="P22" s="91"/>
      <c r="Q22" s="211"/>
      <c r="R22" s="212"/>
      <c r="S22" s="213"/>
      <c r="T22" s="319"/>
      <c r="U22" s="319"/>
      <c r="V22" s="319"/>
      <c r="W22" s="319"/>
      <c r="X22" s="2"/>
      <c r="Y22" s="1"/>
      <c r="Z22" s="222" t="s">
        <v>18</v>
      </c>
      <c r="AA22" s="223"/>
      <c r="AB22" s="223"/>
      <c r="AC22" s="223"/>
      <c r="AD22" s="224"/>
      <c r="AE22" s="228">
        <f>BB22</f>
        <v>0</v>
      </c>
      <c r="AF22" s="230">
        <f>BC22</f>
        <v>2</v>
      </c>
      <c r="AG22" s="232">
        <f>BD22</f>
        <v>11</v>
      </c>
      <c r="AH22" s="1"/>
      <c r="AI22" s="1"/>
      <c r="AJ22" s="1"/>
      <c r="AK22" s="1"/>
      <c r="AL22" s="1"/>
      <c r="AM22" s="1"/>
      <c r="AN22" s="1"/>
      <c r="AO22" s="1"/>
      <c r="AP22" s="1"/>
      <c r="AQ22" s="2"/>
      <c r="AU22" s="209"/>
      <c r="AV22" s="30"/>
      <c r="AW22" s="211"/>
      <c r="AX22" s="212"/>
      <c r="AY22" s="213"/>
      <c r="AZ22" s="214"/>
      <c r="BA22" s="214"/>
      <c r="BB22" s="215">
        <f>SUM(BB10:BB21)</f>
        <v>0</v>
      </c>
      <c r="BC22" s="204">
        <f>SUM(BC10:BC21)</f>
        <v>2</v>
      </c>
      <c r="BD22" s="206">
        <f>SUM(BD10:BD21)</f>
        <v>11</v>
      </c>
      <c r="BE22" s="54" t="s">
        <v>34</v>
      </c>
      <c r="BJ22" s="31"/>
      <c r="BK22" s="31"/>
    </row>
    <row r="23" spans="1:63" s="29" customFormat="1" ht="18" customHeight="1" thickBot="1">
      <c r="A23" s="91"/>
      <c r="B23" s="91"/>
      <c r="C23" s="91"/>
      <c r="D23" s="91"/>
      <c r="E23" s="91"/>
      <c r="F23" s="91"/>
      <c r="G23" s="91"/>
      <c r="H23" s="91"/>
      <c r="I23" s="91"/>
      <c r="J23" s="91"/>
      <c r="K23" s="91"/>
      <c r="L23" s="91"/>
      <c r="M23" s="91"/>
      <c r="N23" s="91"/>
      <c r="O23" s="91"/>
      <c r="P23" s="91"/>
      <c r="Q23" s="211"/>
      <c r="R23" s="212"/>
      <c r="S23" s="213"/>
      <c r="T23" s="319"/>
      <c r="U23" s="319"/>
      <c r="V23" s="319"/>
      <c r="W23" s="319"/>
      <c r="X23" s="2"/>
      <c r="Y23" s="1"/>
      <c r="Z23" s="225"/>
      <c r="AA23" s="226"/>
      <c r="AB23" s="226"/>
      <c r="AC23" s="226"/>
      <c r="AD23" s="227"/>
      <c r="AE23" s="229"/>
      <c r="AF23" s="231"/>
      <c r="AG23" s="233"/>
      <c r="AH23" s="1"/>
      <c r="AI23" s="1"/>
      <c r="AJ23" s="1"/>
      <c r="AK23" s="1"/>
      <c r="AL23" s="1"/>
      <c r="AM23" s="1"/>
      <c r="AN23" s="1"/>
      <c r="AO23" s="1"/>
      <c r="AP23" s="1"/>
      <c r="AQ23" s="2"/>
      <c r="AT23" s="41"/>
      <c r="AU23" s="210"/>
      <c r="AV23" s="30"/>
      <c r="AW23" s="211"/>
      <c r="AX23" s="212"/>
      <c r="AY23" s="213"/>
      <c r="AZ23" s="30"/>
      <c r="BA23"/>
      <c r="BB23" s="216"/>
      <c r="BC23" s="205"/>
      <c r="BD23" s="207"/>
      <c r="BE23"/>
      <c r="BK23" s="37"/>
    </row>
    <row r="24" spans="1:63" ht="18" customHeight="1" thickTop="1">
      <c r="A24" s="2"/>
      <c r="B24" s="5"/>
      <c r="C24" s="2"/>
      <c r="D24" s="2"/>
      <c r="E24" s="2"/>
      <c r="F24" s="2"/>
      <c r="G24" s="2"/>
      <c r="H24" s="2"/>
      <c r="I24" s="2"/>
      <c r="J24" s="2"/>
      <c r="K24" s="2"/>
      <c r="L24" s="2"/>
      <c r="M24" s="2"/>
      <c r="N24" s="2"/>
      <c r="O24" s="6"/>
      <c r="P24" s="6"/>
      <c r="Q24" s="2"/>
      <c r="R24" s="2"/>
      <c r="S24" s="2"/>
      <c r="T24" s="2"/>
      <c r="U24" s="2"/>
      <c r="V24" s="2"/>
      <c r="W24" s="2"/>
      <c r="X24" s="2"/>
      <c r="Y24" s="2"/>
      <c r="Z24" s="22"/>
      <c r="AA24" s="22"/>
      <c r="AB24" s="22"/>
      <c r="AC24" s="36"/>
      <c r="AD24" s="36"/>
      <c r="AE24" s="32"/>
      <c r="AF24" s="33"/>
      <c r="AG24" s="34"/>
      <c r="AH24" s="2"/>
      <c r="AI24" s="35"/>
      <c r="AJ24" s="35"/>
      <c r="AK24" s="35"/>
      <c r="AL24" s="35"/>
      <c r="AM24" s="35"/>
      <c r="AN24" s="35"/>
      <c r="AO24" s="32"/>
      <c r="AP24" s="33"/>
      <c r="AQ24" s="34"/>
      <c r="AS24" s="46" t="s">
        <v>25</v>
      </c>
      <c r="AT24" s="208"/>
      <c r="AU24" s="208"/>
      <c r="AV24" s="208"/>
    </row>
    <row r="25" spans="1:63" ht="32.25" customHeight="1" thickBot="1">
      <c r="A25" s="186" t="s">
        <v>78</v>
      </c>
      <c r="B25" s="186"/>
      <c r="C25" s="186"/>
      <c r="D25" s="186"/>
      <c r="E25" s="186"/>
      <c r="F25" s="186"/>
      <c r="G25" s="186"/>
      <c r="H25" s="186"/>
      <c r="I25" s="186"/>
      <c r="J25" s="186"/>
      <c r="K25" s="186"/>
      <c r="L25" s="186"/>
      <c r="M25" s="186"/>
      <c r="N25" s="186"/>
      <c r="O25" s="186"/>
      <c r="P25" s="186"/>
      <c r="Q25" s="186"/>
      <c r="R25" s="186"/>
      <c r="S25" s="186"/>
      <c r="T25" s="18"/>
      <c r="U25" s="18"/>
      <c r="V25" s="18"/>
      <c r="W25" s="18"/>
      <c r="X25" s="2"/>
      <c r="Y25" s="2"/>
      <c r="Z25" s="186" t="s">
        <v>58</v>
      </c>
      <c r="AA25" s="186"/>
      <c r="AB25" s="186"/>
      <c r="AC25" s="186"/>
      <c r="AD25" s="186"/>
      <c r="AE25" s="186"/>
      <c r="AF25" s="186"/>
      <c r="AG25" s="186"/>
      <c r="AH25" s="186"/>
      <c r="AI25" s="186"/>
      <c r="AJ25" s="186"/>
      <c r="AK25" s="186"/>
      <c r="AL25" s="186"/>
      <c r="AM25" s="186"/>
      <c r="AN25" s="186"/>
      <c r="AO25" s="186"/>
      <c r="AP25" s="186"/>
      <c r="AQ25" s="186"/>
      <c r="AS25" s="47" t="s">
        <v>12</v>
      </c>
      <c r="AT25" s="208"/>
      <c r="AU25" s="208"/>
      <c r="AV25" s="208"/>
    </row>
    <row r="26" spans="1:63" ht="36" customHeight="1" thickTop="1" thickBot="1">
      <c r="A26" s="2"/>
      <c r="B26" s="171" t="s">
        <v>64</v>
      </c>
      <c r="C26" s="172"/>
      <c r="D26" s="69" t="s">
        <v>9</v>
      </c>
      <c r="E26" s="197" t="s">
        <v>10</v>
      </c>
      <c r="F26" s="197"/>
      <c r="G26" s="197"/>
      <c r="H26" s="197"/>
      <c r="I26" s="197"/>
      <c r="J26" s="197"/>
      <c r="K26" s="197"/>
      <c r="L26" s="197"/>
      <c r="M26" s="197"/>
      <c r="N26" s="197"/>
      <c r="O26" s="82" t="s">
        <v>53</v>
      </c>
      <c r="P26" s="70" t="s">
        <v>3</v>
      </c>
      <c r="Q26" s="171" t="s">
        <v>4</v>
      </c>
      <c r="R26" s="173"/>
      <c r="S26" s="172"/>
      <c r="T26" s="174" t="s">
        <v>59</v>
      </c>
      <c r="U26" s="174"/>
      <c r="V26" s="174"/>
      <c r="W26" s="174"/>
      <c r="X26" s="2"/>
      <c r="Y26" s="2"/>
      <c r="Z26" s="200" t="s">
        <v>17</v>
      </c>
      <c r="AA26" s="201"/>
      <c r="AB26" s="201"/>
      <c r="AC26" s="201"/>
      <c r="AD26" s="202"/>
      <c r="AE26" s="94">
        <f>BB34</f>
        <v>6</v>
      </c>
      <c r="AF26" s="95">
        <f>BC34</f>
        <v>9</v>
      </c>
      <c r="AG26" s="96">
        <f>BD34</f>
        <v>19</v>
      </c>
      <c r="AH26" s="203"/>
      <c r="AI26" s="11"/>
      <c r="AJ26" s="2"/>
      <c r="AK26" s="2"/>
      <c r="AL26" s="2"/>
      <c r="AM26" s="2"/>
      <c r="AN26" s="2"/>
      <c r="AO26" s="2"/>
      <c r="AP26" s="2"/>
      <c r="AQ26" s="2"/>
      <c r="AS26" s="47" t="s">
        <v>20</v>
      </c>
      <c r="AU26" s="40" t="s">
        <v>24</v>
      </c>
      <c r="AW26" s="38" t="s">
        <v>21</v>
      </c>
      <c r="AX26" s="38" t="s">
        <v>22</v>
      </c>
      <c r="AY26" s="38" t="s">
        <v>23</v>
      </c>
      <c r="BB26" s="55" t="s">
        <v>35</v>
      </c>
      <c r="BC26" s="56"/>
      <c r="BD26" s="56"/>
    </row>
    <row r="27" spans="1:63" ht="24.9" customHeight="1" thickTop="1" thickBot="1">
      <c r="A27" s="164"/>
      <c r="B27" s="137">
        <v>1</v>
      </c>
      <c r="C27" s="138"/>
      <c r="D27" s="156" t="s">
        <v>68</v>
      </c>
      <c r="E27" s="158" t="s">
        <v>67</v>
      </c>
      <c r="F27" s="159"/>
      <c r="G27" s="159"/>
      <c r="H27" s="159"/>
      <c r="I27" s="159"/>
      <c r="J27" s="159"/>
      <c r="K27" s="159"/>
      <c r="L27" s="159"/>
      <c r="M27" s="159"/>
      <c r="N27" s="159"/>
      <c r="O27" s="143" t="s">
        <v>6</v>
      </c>
      <c r="P27" s="100">
        <v>43922</v>
      </c>
      <c r="Q27" s="144">
        <f>IFERROR(AW27,"")</f>
        <v>5</v>
      </c>
      <c r="R27" s="180">
        <f t="shared" ref="R27:S39" si="28">IFERROR(AX27,"")</f>
        <v>11</v>
      </c>
      <c r="S27" s="182">
        <f t="shared" si="28"/>
        <v>30</v>
      </c>
      <c r="T27" s="133" t="s">
        <v>12</v>
      </c>
      <c r="U27" s="133"/>
      <c r="V27" s="133"/>
      <c r="W27" s="133"/>
      <c r="X27" s="2"/>
      <c r="Y27" s="2"/>
      <c r="Z27" s="63"/>
      <c r="AA27" s="35"/>
      <c r="AB27" s="35"/>
      <c r="AC27" s="35"/>
      <c r="AD27" s="35"/>
      <c r="AE27" s="64"/>
      <c r="AF27" s="65"/>
      <c r="AG27" s="66"/>
      <c r="AH27" s="203"/>
      <c r="AI27" s="7"/>
      <c r="AJ27" s="7"/>
      <c r="AK27" s="7"/>
      <c r="AL27" s="7"/>
      <c r="AM27" s="23"/>
      <c r="AN27" s="8"/>
      <c r="AO27" s="24"/>
      <c r="AP27" s="25"/>
      <c r="AQ27" s="26"/>
      <c r="AS27" s="29"/>
      <c r="AU27" s="136">
        <f>IF(P27="","",VLOOKUP(O27,$AS$58:$AT$59,2,FALSE))</f>
        <v>1</v>
      </c>
      <c r="AW27" s="136">
        <f>IF(P27="","",MAX(0,DATEDIF(MAX(P27,$BB$30),MIN(P28+1,$BC$30),"Y")))</f>
        <v>5</v>
      </c>
      <c r="AX27" s="136">
        <f>IF(P27="","",MAX(0,DATEDIF(MAX(P27,$BB$30),MIN(P28+1,$BC$30),"YM")))</f>
        <v>11</v>
      </c>
      <c r="AY27" s="136">
        <f>IF(P27="","",MAX(0,DATEDIF(MAX(P27,$BB$30),MIN(P28+1,$BC$30),"MD")))</f>
        <v>30</v>
      </c>
      <c r="BB27" s="57" t="s">
        <v>36</v>
      </c>
      <c r="BC27" s="58" t="s">
        <v>37</v>
      </c>
      <c r="BD27" s="59" t="s">
        <v>38</v>
      </c>
    </row>
    <row r="28" spans="1:63" ht="24.9" customHeight="1" thickBot="1">
      <c r="A28" s="164"/>
      <c r="B28" s="139"/>
      <c r="C28" s="140"/>
      <c r="D28" s="157"/>
      <c r="E28" s="160"/>
      <c r="F28" s="161"/>
      <c r="G28" s="161"/>
      <c r="H28" s="161"/>
      <c r="I28" s="161"/>
      <c r="J28" s="161"/>
      <c r="K28" s="161"/>
      <c r="L28" s="161"/>
      <c r="M28" s="161"/>
      <c r="N28" s="161"/>
      <c r="O28" s="143"/>
      <c r="P28" s="101">
        <v>46477</v>
      </c>
      <c r="Q28" s="145"/>
      <c r="R28" s="181"/>
      <c r="S28" s="183"/>
      <c r="T28" s="133"/>
      <c r="U28" s="133"/>
      <c r="V28" s="133"/>
      <c r="W28" s="133"/>
      <c r="X28" s="2"/>
      <c r="Y28" s="2"/>
      <c r="Z28" s="198" t="s">
        <v>44</v>
      </c>
      <c r="AA28" s="198"/>
      <c r="AB28" s="198"/>
      <c r="AC28" s="198"/>
      <c r="AD28" s="198"/>
      <c r="AE28" s="198"/>
      <c r="AF28" s="199"/>
      <c r="AG28" s="68" t="s">
        <v>20</v>
      </c>
      <c r="AH28" s="74"/>
      <c r="AI28" s="74"/>
      <c r="AJ28" s="74"/>
      <c r="AK28" s="74"/>
      <c r="AL28" s="74"/>
      <c r="AM28" s="74"/>
      <c r="AN28" s="74"/>
      <c r="AO28" s="74"/>
      <c r="AP28" s="74"/>
      <c r="AQ28" s="74"/>
      <c r="AS28" s="29"/>
      <c r="AU28" s="136"/>
      <c r="AW28" s="136"/>
      <c r="AX28" s="136"/>
      <c r="AY28" s="136"/>
      <c r="BB28" s="60">
        <f>IF(AND(BC41&lt;BD22,BB41=BC22),IF(BB41&lt;BC22,BA41-1,BA41)-BB22-1,IF(BB41&lt;BC22,BA41-1,BA41)-BB22)</f>
        <v>6</v>
      </c>
      <c r="BC28" s="61">
        <f>IF(IF(BC22&lt;BD22,BB41-1,BB41)&lt;BC22,12+IF(BC41&lt;BD22,BB41-1,BB41)-BC22,IF(BC41&lt;BD22,BB41-1,BB41)-BC22)</f>
        <v>9</v>
      </c>
      <c r="BD28" s="62">
        <f>IF(BC41&lt;BD22,(30+BC41)-BD22,BC41-BD22)</f>
        <v>19</v>
      </c>
    </row>
    <row r="29" spans="1:63" ht="24.9" customHeight="1">
      <c r="A29" s="2"/>
      <c r="B29" s="137">
        <v>2</v>
      </c>
      <c r="C29" s="138"/>
      <c r="D29" s="156"/>
      <c r="E29" s="158"/>
      <c r="F29" s="159"/>
      <c r="G29" s="159"/>
      <c r="H29" s="159"/>
      <c r="I29" s="159"/>
      <c r="J29" s="159"/>
      <c r="K29" s="159"/>
      <c r="L29" s="159"/>
      <c r="M29" s="159"/>
      <c r="N29" s="159"/>
      <c r="O29" s="187"/>
      <c r="P29" s="100"/>
      <c r="Q29" s="144" t="str">
        <f>IFERROR(AW29,"")</f>
        <v/>
      </c>
      <c r="R29" s="180" t="str">
        <f t="shared" si="28"/>
        <v/>
      </c>
      <c r="S29" s="182" t="str">
        <f t="shared" si="28"/>
        <v/>
      </c>
      <c r="T29" s="133"/>
      <c r="U29" s="133"/>
      <c r="V29" s="133"/>
      <c r="W29" s="133"/>
      <c r="X29" s="2"/>
      <c r="Y29" s="2"/>
      <c r="Z29" s="188"/>
      <c r="AA29" s="189"/>
      <c r="AB29" s="189"/>
      <c r="AC29" s="189"/>
      <c r="AD29" s="189"/>
      <c r="AE29" s="189"/>
      <c r="AF29" s="189"/>
      <c r="AG29" s="190"/>
      <c r="AH29" s="189"/>
      <c r="AI29" s="189"/>
      <c r="AJ29" s="189"/>
      <c r="AK29" s="189"/>
      <c r="AL29" s="189"/>
      <c r="AM29" s="189"/>
      <c r="AN29" s="189"/>
      <c r="AO29" s="189"/>
      <c r="AP29" s="189"/>
      <c r="AQ29" s="191"/>
      <c r="AS29" s="48" t="s">
        <v>25</v>
      </c>
      <c r="AU29" s="136" t="str">
        <f>IF(P29="","",VLOOKUP(O29,$AS$58:$AT$59,2,FALSE))</f>
        <v/>
      </c>
      <c r="AW29" s="136" t="str">
        <f t="shared" ref="AW29" si="29">IF(P29="","",MAX(0,DATEDIF(MAX(P29,$BB$30),MIN(P30+1,$BC$30),"Y")))</f>
        <v/>
      </c>
      <c r="AX29" s="136" t="str">
        <f t="shared" ref="AX29" si="30">IF(P29="","",MAX(0,DATEDIF(MAX(P29,$BB$30),MIN(P30+1,$BC$30),"YM")))</f>
        <v/>
      </c>
      <c r="AY29" s="136" t="str">
        <f t="shared" ref="AY29" si="31">IF(P29="","",MAX(0,DATEDIF(MAX(P29,$BB$30),MIN(P30+1,$BC$30),"MD")))</f>
        <v/>
      </c>
    </row>
    <row r="30" spans="1:63" ht="24.9" customHeight="1">
      <c r="A30" s="2"/>
      <c r="B30" s="139"/>
      <c r="C30" s="140"/>
      <c r="D30" s="157"/>
      <c r="E30" s="160"/>
      <c r="F30" s="161"/>
      <c r="G30" s="161"/>
      <c r="H30" s="161"/>
      <c r="I30" s="161"/>
      <c r="J30" s="161"/>
      <c r="K30" s="161"/>
      <c r="L30" s="161"/>
      <c r="M30" s="161"/>
      <c r="N30" s="161"/>
      <c r="O30" s="187"/>
      <c r="P30" s="101"/>
      <c r="Q30" s="145"/>
      <c r="R30" s="181"/>
      <c r="S30" s="183"/>
      <c r="T30" s="133"/>
      <c r="U30" s="133"/>
      <c r="V30" s="133"/>
      <c r="W30" s="133"/>
      <c r="X30" s="2"/>
      <c r="Y30" s="2"/>
      <c r="Z30" s="192"/>
      <c r="AA30" s="193"/>
      <c r="AB30" s="193"/>
      <c r="AC30" s="193"/>
      <c r="AD30" s="193"/>
      <c r="AE30" s="193"/>
      <c r="AF30" s="193"/>
      <c r="AG30" s="193"/>
      <c r="AH30" s="193"/>
      <c r="AI30" s="193"/>
      <c r="AJ30" s="193"/>
      <c r="AK30" s="193"/>
      <c r="AL30" s="193"/>
      <c r="AM30" s="193"/>
      <c r="AN30" s="193"/>
      <c r="AO30" s="193"/>
      <c r="AP30" s="193"/>
      <c r="AQ30" s="194"/>
      <c r="AS30" s="76" t="s">
        <v>55</v>
      </c>
      <c r="AU30" s="136"/>
      <c r="AW30" s="136"/>
      <c r="AX30" s="136"/>
      <c r="AY30" s="136"/>
      <c r="BB30" s="104">
        <v>40634</v>
      </c>
      <c r="BC30" s="104">
        <v>46112</v>
      </c>
    </row>
    <row r="31" spans="1:63" ht="24.9" customHeight="1" thickBot="1">
      <c r="A31" s="2"/>
      <c r="B31" s="137">
        <v>3</v>
      </c>
      <c r="C31" s="138"/>
      <c r="D31" s="156"/>
      <c r="E31" s="158"/>
      <c r="F31" s="159"/>
      <c r="G31" s="159"/>
      <c r="H31" s="159"/>
      <c r="I31" s="159"/>
      <c r="J31" s="159"/>
      <c r="K31" s="159"/>
      <c r="L31" s="159"/>
      <c r="M31" s="159"/>
      <c r="N31" s="159"/>
      <c r="O31" s="187"/>
      <c r="P31" s="100"/>
      <c r="Q31" s="144" t="str">
        <f>IFERROR(AW31,"")</f>
        <v/>
      </c>
      <c r="R31" s="180" t="str">
        <f t="shared" si="28"/>
        <v/>
      </c>
      <c r="S31" s="182" t="str">
        <f t="shared" si="28"/>
        <v/>
      </c>
      <c r="T31" s="133"/>
      <c r="U31" s="133"/>
      <c r="V31" s="133"/>
      <c r="W31" s="133"/>
      <c r="X31" s="2"/>
      <c r="Y31" s="2"/>
      <c r="Z31" s="195" t="s">
        <v>45</v>
      </c>
      <c r="AA31" s="195"/>
      <c r="AB31" s="195"/>
      <c r="AC31" s="195"/>
      <c r="AD31" s="195"/>
      <c r="AE31" s="195"/>
      <c r="AF31" s="195"/>
      <c r="AG31" s="195"/>
      <c r="AH31" s="195"/>
      <c r="AI31" s="195"/>
      <c r="AJ31" s="195"/>
      <c r="AK31" s="195"/>
      <c r="AL31" s="195"/>
      <c r="AM31" s="195"/>
      <c r="AN31" s="195"/>
      <c r="AO31" s="195"/>
      <c r="AP31" s="195"/>
      <c r="AQ31" s="195"/>
      <c r="AS31" s="76" t="s">
        <v>56</v>
      </c>
      <c r="AU31" s="136" t="str">
        <f>IF(P31="","",VLOOKUP(O31,$AS$58:$AT$59,2,FALSE))</f>
        <v/>
      </c>
      <c r="AW31" s="136" t="str">
        <f t="shared" ref="AW31" si="32">IF(P31="","",MAX(0,DATEDIF(MAX(P31,$BB$30),MIN(P32+1,$BC$30),"Y")))</f>
        <v/>
      </c>
      <c r="AX31" s="136" t="str">
        <f t="shared" ref="AX31" si="33">IF(P31="","",MAX(0,DATEDIF(MAX(P31,$BB$30),MIN(P32+1,$BC$30),"YM")))</f>
        <v/>
      </c>
      <c r="AY31" s="136" t="str">
        <f t="shared" ref="AY31" si="34">IF(P31="","",MAX(0,DATEDIF(MAX(P31,$BB$30),MIN(P32+1,$BC$30),"MD")))</f>
        <v/>
      </c>
      <c r="BB31" s="55" t="s">
        <v>90</v>
      </c>
      <c r="BC31" s="56"/>
      <c r="BD31" s="56"/>
    </row>
    <row r="32" spans="1:63" ht="24.9" customHeight="1" thickTop="1">
      <c r="A32" s="2"/>
      <c r="B32" s="139"/>
      <c r="C32" s="140"/>
      <c r="D32" s="157"/>
      <c r="E32" s="160"/>
      <c r="F32" s="161"/>
      <c r="G32" s="161"/>
      <c r="H32" s="161"/>
      <c r="I32" s="161"/>
      <c r="J32" s="161"/>
      <c r="K32" s="161"/>
      <c r="L32" s="161"/>
      <c r="M32" s="161"/>
      <c r="N32" s="161"/>
      <c r="O32" s="187"/>
      <c r="P32" s="101"/>
      <c r="Q32" s="145"/>
      <c r="R32" s="181"/>
      <c r="S32" s="183"/>
      <c r="T32" s="133"/>
      <c r="U32" s="133"/>
      <c r="V32" s="133"/>
      <c r="W32" s="133"/>
      <c r="X32" s="2"/>
      <c r="Y32" s="2"/>
      <c r="Z32" s="196"/>
      <c r="AA32" s="196"/>
      <c r="AB32" s="196"/>
      <c r="AC32" s="196"/>
      <c r="AD32" s="196"/>
      <c r="AE32" s="196"/>
      <c r="AF32" s="196"/>
      <c r="AG32" s="196"/>
      <c r="AH32" s="196"/>
      <c r="AI32" s="196"/>
      <c r="AJ32" s="196"/>
      <c r="AK32" s="196"/>
      <c r="AL32" s="196"/>
      <c r="AM32" s="196"/>
      <c r="AN32" s="196"/>
      <c r="AO32" s="196"/>
      <c r="AP32" s="196"/>
      <c r="AQ32" s="196"/>
      <c r="AS32" s="76" t="s">
        <v>16</v>
      </c>
      <c r="AU32" s="136"/>
      <c r="AW32" s="136"/>
      <c r="AX32" s="136"/>
      <c r="AY32" s="136"/>
      <c r="BB32" s="105" t="s">
        <v>36</v>
      </c>
      <c r="BC32" s="106" t="s">
        <v>37</v>
      </c>
      <c r="BD32" s="107" t="s">
        <v>38</v>
      </c>
    </row>
    <row r="33" spans="1:58" ht="24.9" customHeight="1">
      <c r="A33" s="2"/>
      <c r="B33" s="137">
        <v>4</v>
      </c>
      <c r="C33" s="138"/>
      <c r="D33" s="156"/>
      <c r="E33" s="158"/>
      <c r="F33" s="159"/>
      <c r="G33" s="159"/>
      <c r="H33" s="159"/>
      <c r="I33" s="159"/>
      <c r="J33" s="159"/>
      <c r="K33" s="159"/>
      <c r="L33" s="159"/>
      <c r="M33" s="159"/>
      <c r="N33" s="159"/>
      <c r="O33" s="143"/>
      <c r="P33" s="100"/>
      <c r="Q33" s="144" t="str">
        <f>IFERROR(AW33,"")</f>
        <v/>
      </c>
      <c r="R33" s="180" t="str">
        <f t="shared" si="28"/>
        <v/>
      </c>
      <c r="S33" s="182" t="str">
        <f t="shared" si="28"/>
        <v/>
      </c>
      <c r="T33" s="133"/>
      <c r="U33" s="133"/>
      <c r="V33" s="133"/>
      <c r="W33" s="133"/>
      <c r="X33" s="2"/>
      <c r="Y33" s="2"/>
      <c r="Z33" s="77"/>
      <c r="AA33" s="77"/>
      <c r="AB33" s="77"/>
      <c r="AC33" s="77"/>
      <c r="AD33" s="77"/>
      <c r="AE33" s="77"/>
      <c r="AF33" s="77"/>
      <c r="AG33" s="77"/>
      <c r="AH33" s="77"/>
      <c r="AI33" s="77"/>
      <c r="AJ33" s="77"/>
      <c r="AK33" s="77"/>
      <c r="AL33" s="77"/>
      <c r="AM33" s="77"/>
      <c r="AN33" s="77"/>
      <c r="AO33" s="77"/>
      <c r="AP33" s="77"/>
      <c r="AQ33" s="77"/>
      <c r="AS33" s="76" t="s">
        <v>27</v>
      </c>
      <c r="AU33" s="136" t="str">
        <f>IF(P33="","",VLOOKUP(O33,$AS$58:$AT$59,2,FALSE))</f>
        <v/>
      </c>
      <c r="AW33" s="136" t="str">
        <f t="shared" ref="AW33" si="35">IF(P33="","",MAX(0,DATEDIF(MAX(P33,$BB$30),MIN(P34+1,$BC$30),"Y")))</f>
        <v/>
      </c>
      <c r="AX33" s="136" t="str">
        <f t="shared" ref="AX33" si="36">IF(P33="","",MAX(0,DATEDIF(MAX(P33,$BB$30),MIN(P34+1,$BC$30),"YM")))</f>
        <v/>
      </c>
      <c r="AY33" s="136" t="str">
        <f t="shared" ref="AY33" si="37">IF(P33="","",MAX(0,DATEDIF(MAX(P33,$BB$30),MIN(P34+1,$BC$30),"MD")))</f>
        <v/>
      </c>
      <c r="BB33" s="110"/>
      <c r="BC33" s="111">
        <f>BC28+ROUNDDOWN(BD28/30,0)</f>
        <v>9</v>
      </c>
      <c r="BD33" s="112">
        <f>IF(BD28&lt;30,BD28,BD28-ROUNDDOWN(BD28/30,0)*30)</f>
        <v>19</v>
      </c>
    </row>
    <row r="34" spans="1:58" ht="24.9" customHeight="1" thickBot="1">
      <c r="A34" s="2"/>
      <c r="B34" s="139"/>
      <c r="C34" s="140"/>
      <c r="D34" s="157"/>
      <c r="E34" s="160"/>
      <c r="F34" s="161"/>
      <c r="G34" s="161"/>
      <c r="H34" s="161"/>
      <c r="I34" s="161"/>
      <c r="J34" s="161"/>
      <c r="K34" s="161"/>
      <c r="L34" s="161"/>
      <c r="M34" s="161"/>
      <c r="N34" s="161"/>
      <c r="O34" s="143"/>
      <c r="P34" s="101"/>
      <c r="Q34" s="145"/>
      <c r="R34" s="181"/>
      <c r="S34" s="183"/>
      <c r="T34" s="133"/>
      <c r="U34" s="133"/>
      <c r="V34" s="133"/>
      <c r="W34" s="133"/>
      <c r="X34" s="2"/>
      <c r="Y34" s="2"/>
      <c r="Z34" s="186"/>
      <c r="AA34" s="186"/>
      <c r="AB34" s="186"/>
      <c r="AC34" s="186"/>
      <c r="AD34" s="186"/>
      <c r="AE34" s="186"/>
      <c r="AF34" s="186"/>
      <c r="AG34" s="186"/>
      <c r="AH34" s="186"/>
      <c r="AI34" s="186"/>
      <c r="AJ34" s="186"/>
      <c r="AK34" s="186"/>
      <c r="AL34" s="186"/>
      <c r="AM34" s="186"/>
      <c r="AN34" s="186"/>
      <c r="AO34" s="186"/>
      <c r="AP34" s="186"/>
      <c r="AQ34" s="186"/>
      <c r="AU34" s="136"/>
      <c r="AW34" s="136"/>
      <c r="AX34" s="136"/>
      <c r="AY34" s="136"/>
      <c r="BB34" s="108">
        <f>BB28+ROUNDDOWN(BC33/12,0)</f>
        <v>6</v>
      </c>
      <c r="BC34" s="113">
        <f>IF(BC33&lt;12,BC33,BC33-ROUNDDOWN(BC33/12,0)*12)</f>
        <v>9</v>
      </c>
      <c r="BD34" s="109">
        <f>BD33</f>
        <v>19</v>
      </c>
      <c r="BE34" s="114" t="s">
        <v>91</v>
      </c>
      <c r="BF34" s="114" t="s">
        <v>92</v>
      </c>
    </row>
    <row r="35" spans="1:58" ht="24.9" customHeight="1" thickTop="1">
      <c r="A35" s="2"/>
      <c r="B35" s="137">
        <v>5</v>
      </c>
      <c r="C35" s="138"/>
      <c r="D35" s="156"/>
      <c r="E35" s="158"/>
      <c r="F35" s="159"/>
      <c r="G35" s="159"/>
      <c r="H35" s="159"/>
      <c r="I35" s="159"/>
      <c r="J35" s="159"/>
      <c r="K35" s="159"/>
      <c r="L35" s="159"/>
      <c r="M35" s="159"/>
      <c r="N35" s="159"/>
      <c r="O35" s="143"/>
      <c r="P35" s="100"/>
      <c r="Q35" s="144" t="str">
        <f t="shared" ref="Q35" si="38">IFERROR(AW35,"")</f>
        <v/>
      </c>
      <c r="R35" s="180" t="str">
        <f t="shared" si="28"/>
        <v/>
      </c>
      <c r="S35" s="182" t="str">
        <f t="shared" si="28"/>
        <v/>
      </c>
      <c r="T35" s="133"/>
      <c r="U35" s="133"/>
      <c r="V35" s="133"/>
      <c r="W35" s="133"/>
      <c r="X35" s="2"/>
      <c r="Y35" s="2"/>
      <c r="Z35" s="184"/>
      <c r="AA35" s="184"/>
      <c r="AB35" s="184"/>
      <c r="AC35" s="184"/>
      <c r="AD35" s="184"/>
      <c r="AE35" s="184"/>
      <c r="AF35" s="184"/>
      <c r="AG35" s="184"/>
      <c r="AH35" s="184"/>
      <c r="AI35" s="184"/>
      <c r="AJ35" s="184"/>
      <c r="AK35" s="184"/>
      <c r="AL35" s="184"/>
      <c r="AM35" s="184"/>
      <c r="AN35" s="184"/>
      <c r="AO35" s="184"/>
      <c r="AP35" s="184"/>
      <c r="AQ35" s="184"/>
      <c r="AS35" s="49"/>
      <c r="AU35" s="136" t="str">
        <f>IF(P35="","",VLOOKUP(O35,$AS$58:$AT$59,2,FALSE))</f>
        <v/>
      </c>
      <c r="AW35" s="136" t="str">
        <f t="shared" ref="AW35" si="39">IF(P35="","",MAX(0,DATEDIF(MAX(P35,$BB$30),MIN(P36+1,$BC$30),"Y")))</f>
        <v/>
      </c>
      <c r="AX35" s="136" t="str">
        <f t="shared" ref="AX35" si="40">IF(P35="","",MAX(0,DATEDIF(MAX(P35,$BB$30),MIN(P36+1,$BC$30),"YM")))</f>
        <v/>
      </c>
      <c r="AY35" s="136" t="str">
        <f t="shared" ref="AY35" si="41">IF(P35="","",MAX(0,DATEDIF(MAX(P35,$BB$30),MIN(P36+1,$BC$30),"MD")))</f>
        <v/>
      </c>
    </row>
    <row r="36" spans="1:58" ht="24.9" customHeight="1">
      <c r="A36" s="2"/>
      <c r="B36" s="139"/>
      <c r="C36" s="140"/>
      <c r="D36" s="185"/>
      <c r="E36" s="160"/>
      <c r="F36" s="161"/>
      <c r="G36" s="161"/>
      <c r="H36" s="161"/>
      <c r="I36" s="161"/>
      <c r="J36" s="161"/>
      <c r="K36" s="161"/>
      <c r="L36" s="161"/>
      <c r="M36" s="161"/>
      <c r="N36" s="161"/>
      <c r="O36" s="143"/>
      <c r="P36" s="101"/>
      <c r="Q36" s="145"/>
      <c r="R36" s="181"/>
      <c r="S36" s="183"/>
      <c r="T36" s="133"/>
      <c r="U36" s="133"/>
      <c r="V36" s="133"/>
      <c r="W36" s="133"/>
      <c r="X36" s="2"/>
      <c r="Y36" s="2"/>
      <c r="Z36" s="184"/>
      <c r="AA36" s="184"/>
      <c r="AB36" s="184"/>
      <c r="AC36" s="184"/>
      <c r="AD36" s="184"/>
      <c r="AE36" s="184"/>
      <c r="AF36" s="184"/>
      <c r="AG36" s="184"/>
      <c r="AH36" s="184"/>
      <c r="AI36" s="184"/>
      <c r="AJ36" s="184"/>
      <c r="AK36" s="184"/>
      <c r="AL36" s="184"/>
      <c r="AM36" s="184"/>
      <c r="AN36" s="184"/>
      <c r="AO36" s="184"/>
      <c r="AP36" s="184"/>
      <c r="AQ36" s="184"/>
      <c r="AU36" s="136"/>
      <c r="AW36" s="136"/>
      <c r="AX36" s="136"/>
      <c r="AY36" s="136"/>
    </row>
    <row r="37" spans="1:58" ht="24.9" customHeight="1">
      <c r="A37" s="2"/>
      <c r="B37" s="137">
        <v>6</v>
      </c>
      <c r="C37" s="138"/>
      <c r="D37" s="156"/>
      <c r="E37" s="158"/>
      <c r="F37" s="159"/>
      <c r="G37" s="159"/>
      <c r="H37" s="159"/>
      <c r="I37" s="159"/>
      <c r="J37" s="159"/>
      <c r="K37" s="159"/>
      <c r="L37" s="159"/>
      <c r="M37" s="159"/>
      <c r="N37" s="159"/>
      <c r="O37" s="143"/>
      <c r="P37" s="100"/>
      <c r="Q37" s="144" t="str">
        <f t="shared" ref="Q37" si="42">IFERROR(AW37,"")</f>
        <v/>
      </c>
      <c r="R37" s="180" t="str">
        <f t="shared" si="28"/>
        <v/>
      </c>
      <c r="S37" s="182" t="str">
        <f t="shared" si="28"/>
        <v/>
      </c>
      <c r="T37" s="133"/>
      <c r="U37" s="133"/>
      <c r="V37" s="133"/>
      <c r="W37" s="133"/>
      <c r="X37" s="2"/>
      <c r="Y37" s="2"/>
      <c r="Z37" s="184"/>
      <c r="AA37" s="184"/>
      <c r="AB37" s="184"/>
      <c r="AC37" s="184"/>
      <c r="AD37" s="184"/>
      <c r="AE37" s="184"/>
      <c r="AF37" s="184"/>
      <c r="AG37" s="184"/>
      <c r="AH37" s="184"/>
      <c r="AI37" s="184"/>
      <c r="AJ37" s="184"/>
      <c r="AK37" s="184"/>
      <c r="AL37" s="184"/>
      <c r="AM37" s="184"/>
      <c r="AN37" s="184"/>
      <c r="AO37" s="184"/>
      <c r="AP37" s="184"/>
      <c r="AQ37" s="184"/>
      <c r="AS37" s="49"/>
      <c r="AU37" s="136" t="str">
        <f>IF(P37="","",VLOOKUP(O37,$AS$58:$AT$59,2,FALSE))</f>
        <v/>
      </c>
      <c r="AW37" s="136" t="str">
        <f t="shared" ref="AW37" si="43">IF(P37="","",MAX(0,DATEDIF(MAX(P37,$BB$30),MIN(P38+1,$BC$30),"Y")))</f>
        <v/>
      </c>
      <c r="AX37" s="136" t="str">
        <f t="shared" ref="AX37" si="44">IF(P37="","",MAX(0,DATEDIF(MAX(P37,$BB$30),MIN(P38+1,$BC$30),"YM")))</f>
        <v/>
      </c>
      <c r="AY37" s="136" t="str">
        <f t="shared" ref="AY37" si="45">IF(P37="","",MAX(0,DATEDIF(MAX(P37,$BB$30),MIN(P38+1,$BC$30),"MD")))</f>
        <v/>
      </c>
    </row>
    <row r="38" spans="1:58" ht="24.9" customHeight="1">
      <c r="A38" s="2"/>
      <c r="B38" s="139"/>
      <c r="C38" s="140"/>
      <c r="D38" s="185"/>
      <c r="E38" s="160"/>
      <c r="F38" s="161"/>
      <c r="G38" s="161"/>
      <c r="H38" s="161"/>
      <c r="I38" s="161"/>
      <c r="J38" s="161"/>
      <c r="K38" s="161"/>
      <c r="L38" s="161"/>
      <c r="M38" s="161"/>
      <c r="N38" s="161"/>
      <c r="O38" s="143"/>
      <c r="P38" s="102"/>
      <c r="Q38" s="145"/>
      <c r="R38" s="181"/>
      <c r="S38" s="183"/>
      <c r="T38" s="133"/>
      <c r="U38" s="133"/>
      <c r="V38" s="133"/>
      <c r="W38" s="133"/>
      <c r="X38" s="2"/>
      <c r="Y38" s="2"/>
      <c r="Z38" s="175"/>
      <c r="AA38" s="175"/>
      <c r="AB38" s="175"/>
      <c r="AC38" s="175"/>
      <c r="AD38" s="175"/>
      <c r="AE38" s="175"/>
      <c r="AF38" s="175"/>
      <c r="AG38" s="175"/>
      <c r="AH38" s="175"/>
      <c r="AI38" s="175"/>
      <c r="AJ38" s="175"/>
      <c r="AK38" s="175"/>
      <c r="AL38" s="175"/>
      <c r="AM38" s="175"/>
      <c r="AN38" s="175"/>
      <c r="AO38" s="175"/>
      <c r="AP38" s="175"/>
      <c r="AQ38" s="175"/>
      <c r="AU38" s="136"/>
      <c r="AW38" s="136"/>
      <c r="AX38" s="136"/>
      <c r="AY38" s="136"/>
    </row>
    <row r="39" spans="1:58" ht="24.9" customHeight="1">
      <c r="A39" s="2"/>
      <c r="B39" s="137">
        <v>7</v>
      </c>
      <c r="C39" s="138"/>
      <c r="D39" s="178"/>
      <c r="E39" s="158"/>
      <c r="F39" s="159"/>
      <c r="G39" s="159"/>
      <c r="H39" s="159"/>
      <c r="I39" s="159"/>
      <c r="J39" s="159"/>
      <c r="K39" s="159"/>
      <c r="L39" s="159"/>
      <c r="M39" s="159"/>
      <c r="N39" s="159"/>
      <c r="O39" s="143"/>
      <c r="P39" s="100"/>
      <c r="Q39" s="144" t="str">
        <f t="shared" ref="Q39" si="46">IFERROR(AW39,"")</f>
        <v/>
      </c>
      <c r="R39" s="180" t="str">
        <f t="shared" si="28"/>
        <v/>
      </c>
      <c r="S39" s="182" t="str">
        <f t="shared" si="28"/>
        <v/>
      </c>
      <c r="T39" s="133"/>
      <c r="U39" s="133"/>
      <c r="V39" s="133"/>
      <c r="W39" s="133"/>
      <c r="X39" s="2"/>
      <c r="Y39" s="2"/>
      <c r="Z39" s="175"/>
      <c r="AA39" s="175"/>
      <c r="AB39" s="175"/>
      <c r="AC39" s="175"/>
      <c r="AD39" s="175"/>
      <c r="AE39" s="175"/>
      <c r="AF39" s="175"/>
      <c r="AG39" s="175"/>
      <c r="AH39" s="175"/>
      <c r="AI39" s="175"/>
      <c r="AJ39" s="175"/>
      <c r="AK39" s="175"/>
      <c r="AL39" s="175"/>
      <c r="AM39" s="175"/>
      <c r="AN39" s="175"/>
      <c r="AO39" s="175"/>
      <c r="AP39" s="175"/>
      <c r="AQ39" s="175"/>
      <c r="AU39" s="136" t="str">
        <f>IF(P39="","",VLOOKUP(O39,$AS$58:$AT$59,2,FALSE))</f>
        <v/>
      </c>
      <c r="AW39" s="136" t="str">
        <f t="shared" ref="AW39" si="47">IF(P39="","",MAX(0,DATEDIF(MAX(P39,$BB$30),MIN(P40+1,$BC$30),"Y")))</f>
        <v/>
      </c>
      <c r="AX39" s="136" t="str">
        <f t="shared" ref="AX39" si="48">IF(P39="","",MAX(0,DATEDIF(MAX(P39,$BB$30),MIN(P40+1,$BC$30),"YM")))</f>
        <v/>
      </c>
      <c r="AY39" s="136" t="str">
        <f t="shared" ref="AY39" si="49">IF(P39="","",MAX(0,DATEDIF(MAX(P39,$BB$30),MIN(P40+1,$BC$30),"MD")))</f>
        <v/>
      </c>
    </row>
    <row r="40" spans="1:58" ht="24.9" customHeight="1" thickBot="1">
      <c r="A40" s="2"/>
      <c r="B40" s="176"/>
      <c r="C40" s="177"/>
      <c r="D40" s="156"/>
      <c r="E40" s="160"/>
      <c r="F40" s="161"/>
      <c r="G40" s="161"/>
      <c r="H40" s="161"/>
      <c r="I40" s="161"/>
      <c r="J40" s="161"/>
      <c r="K40" s="161"/>
      <c r="L40" s="161"/>
      <c r="M40" s="161"/>
      <c r="N40" s="161"/>
      <c r="O40" s="179"/>
      <c r="P40" s="83"/>
      <c r="Q40" s="145"/>
      <c r="R40" s="181"/>
      <c r="S40" s="183"/>
      <c r="T40" s="134"/>
      <c r="U40" s="134"/>
      <c r="V40" s="134"/>
      <c r="W40" s="134"/>
      <c r="X40" s="2"/>
      <c r="Y40" s="2"/>
      <c r="Z40" s="175"/>
      <c r="AA40" s="175"/>
      <c r="AB40" s="175"/>
      <c r="AC40" s="175"/>
      <c r="AD40" s="175"/>
      <c r="AE40" s="175"/>
      <c r="AF40" s="175"/>
      <c r="AG40" s="175"/>
      <c r="AH40" s="175"/>
      <c r="AI40" s="175"/>
      <c r="AJ40" s="175"/>
      <c r="AK40" s="175"/>
      <c r="AL40" s="175"/>
      <c r="AM40" s="175"/>
      <c r="AN40" s="175"/>
      <c r="AO40" s="175"/>
      <c r="AP40" s="175"/>
      <c r="AQ40" s="175"/>
      <c r="AU40" s="136"/>
      <c r="AW40" s="136"/>
      <c r="AX40" s="136"/>
      <c r="AY40" s="136"/>
      <c r="BA40" t="s">
        <v>57</v>
      </c>
    </row>
    <row r="41" spans="1:58" ht="18" customHeight="1" thickTop="1">
      <c r="A41" s="2"/>
      <c r="B41" s="117" t="s">
        <v>54</v>
      </c>
      <c r="C41" s="118"/>
      <c r="D41" s="118"/>
      <c r="E41" s="118"/>
      <c r="F41" s="118"/>
      <c r="G41" s="118"/>
      <c r="H41" s="118"/>
      <c r="I41" s="118"/>
      <c r="J41" s="118"/>
      <c r="K41" s="118"/>
      <c r="L41" s="118"/>
      <c r="M41" s="118"/>
      <c r="N41" s="118"/>
      <c r="O41" s="118"/>
      <c r="P41" s="119"/>
      <c r="Q41" s="123">
        <f>AW41</f>
        <v>5</v>
      </c>
      <c r="R41" s="125">
        <f>AX41</f>
        <v>11</v>
      </c>
      <c r="S41" s="127">
        <f>AY41</f>
        <v>30</v>
      </c>
      <c r="T41" s="84"/>
      <c r="U41" s="7"/>
      <c r="V41" s="7"/>
      <c r="W41" s="88"/>
      <c r="X41" s="2"/>
      <c r="Y41" s="2"/>
      <c r="Z41" s="175"/>
      <c r="AA41" s="175"/>
      <c r="AB41" s="175"/>
      <c r="AC41" s="175"/>
      <c r="AD41" s="175"/>
      <c r="AE41" s="175"/>
      <c r="AF41" s="175"/>
      <c r="AG41" s="175"/>
      <c r="AH41" s="175"/>
      <c r="AI41" s="175"/>
      <c r="AJ41" s="175"/>
      <c r="AK41" s="175"/>
      <c r="AL41" s="175"/>
      <c r="AM41" s="175"/>
      <c r="AN41" s="175"/>
      <c r="AO41" s="175"/>
      <c r="AP41" s="175"/>
      <c r="AQ41" s="175"/>
      <c r="AU41" s="79"/>
      <c r="AW41" s="129">
        <f>SUMIF($AU27:$AU40,1,AW27:AW40)</f>
        <v>5</v>
      </c>
      <c r="AX41" s="131">
        <f>SUMIF($AU27:$AU40,1,AX27:AX40)</f>
        <v>11</v>
      </c>
      <c r="AY41" s="115">
        <f>SUMIF($AU27:$AU40,1,AY27:AY40)</f>
        <v>30</v>
      </c>
      <c r="BA41" s="165">
        <f>SUM(AW41,AW60)</f>
        <v>6</v>
      </c>
      <c r="BB41" s="167">
        <f>SUM(AX41,AX60)</f>
        <v>11</v>
      </c>
      <c r="BC41" s="169">
        <f>SUM(AY41,AY60)</f>
        <v>30</v>
      </c>
    </row>
    <row r="42" spans="1:58" ht="18" customHeight="1" thickBot="1">
      <c r="A42" s="2"/>
      <c r="B42" s="120"/>
      <c r="C42" s="121"/>
      <c r="D42" s="121"/>
      <c r="E42" s="121"/>
      <c r="F42" s="121"/>
      <c r="G42" s="121"/>
      <c r="H42" s="121"/>
      <c r="I42" s="121"/>
      <c r="J42" s="121"/>
      <c r="K42" s="121"/>
      <c r="L42" s="121"/>
      <c r="M42" s="121"/>
      <c r="N42" s="121"/>
      <c r="O42" s="121"/>
      <c r="P42" s="122"/>
      <c r="Q42" s="124"/>
      <c r="R42" s="126"/>
      <c r="S42" s="128"/>
      <c r="T42" s="85"/>
      <c r="U42" s="86"/>
      <c r="V42" s="86"/>
      <c r="W42" s="87"/>
      <c r="X42" s="2"/>
      <c r="Y42" s="2"/>
      <c r="Z42" s="175"/>
      <c r="AA42" s="175"/>
      <c r="AB42" s="175"/>
      <c r="AC42" s="175"/>
      <c r="AD42" s="175"/>
      <c r="AE42" s="175"/>
      <c r="AF42" s="175"/>
      <c r="AG42" s="175"/>
      <c r="AH42" s="175"/>
      <c r="AI42" s="175"/>
      <c r="AJ42" s="175"/>
      <c r="AK42" s="175"/>
      <c r="AL42" s="175"/>
      <c r="AM42" s="175"/>
      <c r="AN42" s="175"/>
      <c r="AO42" s="175"/>
      <c r="AP42" s="175"/>
      <c r="AQ42" s="175"/>
      <c r="AU42" s="79"/>
      <c r="AW42" s="130"/>
      <c r="AX42" s="132"/>
      <c r="AY42" s="116"/>
      <c r="BA42" s="166"/>
      <c r="BB42" s="168"/>
      <c r="BC42" s="170"/>
    </row>
    <row r="43" spans="1:58" ht="9" customHeight="1" thickTop="1">
      <c r="A43" s="2"/>
      <c r="B43" s="12"/>
      <c r="C43" s="12"/>
      <c r="D43" s="13"/>
      <c r="E43" s="13"/>
      <c r="F43" s="13"/>
      <c r="G43" s="13"/>
      <c r="H43" s="13"/>
      <c r="I43" s="13"/>
      <c r="J43" s="13"/>
      <c r="K43" s="13"/>
      <c r="L43" s="13"/>
      <c r="M43" s="13"/>
      <c r="N43" s="13"/>
      <c r="O43" s="28"/>
      <c r="P43" s="28"/>
      <c r="Q43" s="16"/>
      <c r="R43" s="15"/>
      <c r="S43" s="14"/>
      <c r="T43" s="14"/>
      <c r="U43" s="14"/>
      <c r="V43" s="14"/>
      <c r="W43" s="14"/>
      <c r="X43" s="2"/>
      <c r="Y43" s="2"/>
      <c r="Z43" s="175"/>
      <c r="AA43" s="175"/>
      <c r="AB43" s="175"/>
      <c r="AC43" s="175"/>
      <c r="AD43" s="175"/>
      <c r="AE43" s="175"/>
      <c r="AF43" s="175"/>
      <c r="AG43" s="175"/>
      <c r="AH43" s="175"/>
      <c r="AI43" s="175"/>
      <c r="AJ43" s="175"/>
      <c r="AK43" s="175"/>
      <c r="AL43" s="175"/>
      <c r="AM43" s="175"/>
      <c r="AN43" s="175"/>
      <c r="AO43" s="175"/>
      <c r="AP43" s="175"/>
      <c r="AQ43" s="175"/>
    </row>
    <row r="44" spans="1:58" ht="9" customHeight="1">
      <c r="A44" s="2"/>
      <c r="B44" s="12"/>
      <c r="C44" s="12"/>
      <c r="D44" s="13"/>
      <c r="E44" s="13"/>
      <c r="F44" s="13"/>
      <c r="G44" s="13"/>
      <c r="H44" s="13"/>
      <c r="I44" s="13"/>
      <c r="J44" s="13"/>
      <c r="K44" s="13"/>
      <c r="L44" s="13"/>
      <c r="M44" s="13"/>
      <c r="N44" s="13"/>
      <c r="O44" s="17"/>
      <c r="P44" s="17"/>
      <c r="Q44" s="16"/>
      <c r="R44" s="15"/>
      <c r="S44" s="14"/>
      <c r="T44" s="14"/>
      <c r="U44" s="14"/>
      <c r="V44" s="14"/>
      <c r="W44" s="14"/>
      <c r="X44" s="2"/>
      <c r="Y44" s="2"/>
      <c r="Z44" s="175"/>
      <c r="AA44" s="175"/>
      <c r="AB44" s="175"/>
      <c r="AC44" s="175"/>
      <c r="AD44" s="175"/>
      <c r="AE44" s="175"/>
      <c r="AF44" s="175"/>
      <c r="AG44" s="175"/>
      <c r="AH44" s="175"/>
      <c r="AI44" s="175"/>
      <c r="AJ44" s="175"/>
      <c r="AK44" s="175"/>
      <c r="AL44" s="175"/>
      <c r="AM44" s="175"/>
      <c r="AN44" s="175"/>
      <c r="AO44" s="175"/>
      <c r="AP44" s="175"/>
      <c r="AQ44" s="175"/>
    </row>
    <row r="45" spans="1:58" ht="36" customHeight="1">
      <c r="A45" s="2"/>
      <c r="B45" s="171" t="s">
        <v>76</v>
      </c>
      <c r="C45" s="172"/>
      <c r="D45" s="69" t="s">
        <v>9</v>
      </c>
      <c r="E45" s="171"/>
      <c r="F45" s="173"/>
      <c r="G45" s="173"/>
      <c r="H45" s="173"/>
      <c r="I45" s="173"/>
      <c r="J45" s="173"/>
      <c r="K45" s="173"/>
      <c r="L45" s="173"/>
      <c r="M45" s="173"/>
      <c r="N45" s="172"/>
      <c r="O45" s="82" t="s">
        <v>53</v>
      </c>
      <c r="P45" s="70" t="s">
        <v>3</v>
      </c>
      <c r="Q45" s="171" t="s">
        <v>4</v>
      </c>
      <c r="R45" s="173"/>
      <c r="S45" s="172"/>
      <c r="T45" s="174" t="s">
        <v>59</v>
      </c>
      <c r="U45" s="174"/>
      <c r="V45" s="174"/>
      <c r="W45" s="174"/>
      <c r="X45" s="2"/>
      <c r="Y45" s="2"/>
      <c r="Z45" s="175"/>
      <c r="AA45" s="175"/>
      <c r="AB45" s="175"/>
      <c r="AC45" s="175"/>
      <c r="AD45" s="175"/>
      <c r="AE45" s="175"/>
      <c r="AF45" s="175"/>
      <c r="AG45" s="175"/>
      <c r="AH45" s="175"/>
      <c r="AI45" s="175"/>
      <c r="AJ45" s="175"/>
      <c r="AK45" s="175"/>
      <c r="AL45" s="175"/>
      <c r="AM45" s="175"/>
      <c r="AN45" s="175"/>
      <c r="AO45" s="175"/>
      <c r="AP45" s="175"/>
      <c r="AQ45" s="175"/>
      <c r="AS45" s="48" t="s">
        <v>25</v>
      </c>
      <c r="AU45" s="40" t="s">
        <v>24</v>
      </c>
      <c r="AW45" s="38" t="s">
        <v>21</v>
      </c>
      <c r="AX45" s="38" t="s">
        <v>22</v>
      </c>
      <c r="AY45" s="38" t="s">
        <v>23</v>
      </c>
    </row>
    <row r="46" spans="1:58" ht="24.9" customHeight="1">
      <c r="A46" s="164"/>
      <c r="B46" s="137">
        <v>1</v>
      </c>
      <c r="C46" s="138"/>
      <c r="D46" s="156" t="s">
        <v>68</v>
      </c>
      <c r="E46" s="158" t="s">
        <v>67</v>
      </c>
      <c r="F46" s="159"/>
      <c r="G46" s="159"/>
      <c r="H46" s="159"/>
      <c r="I46" s="159"/>
      <c r="J46" s="159"/>
      <c r="K46" s="159"/>
      <c r="L46" s="159"/>
      <c r="M46" s="159"/>
      <c r="N46" s="159"/>
      <c r="O46" s="143" t="s">
        <v>6</v>
      </c>
      <c r="P46" s="99">
        <v>43556</v>
      </c>
      <c r="Q46" s="144">
        <f>IFERROR(AW46,"")</f>
        <v>1</v>
      </c>
      <c r="R46" s="146">
        <f>IFERROR(AX46,"")</f>
        <v>0</v>
      </c>
      <c r="S46" s="148">
        <f>IFERROR(AY46,"")</f>
        <v>0</v>
      </c>
      <c r="T46" s="133" t="s">
        <v>20</v>
      </c>
      <c r="U46" s="133"/>
      <c r="V46" s="133"/>
      <c r="W46" s="133"/>
      <c r="X46" s="2"/>
      <c r="Y46" s="2"/>
      <c r="Z46" s="175"/>
      <c r="AA46" s="175"/>
      <c r="AB46" s="175"/>
      <c r="AC46" s="175"/>
      <c r="AD46" s="175"/>
      <c r="AE46" s="175"/>
      <c r="AF46" s="175"/>
      <c r="AG46" s="175"/>
      <c r="AH46" s="175"/>
      <c r="AI46" s="175"/>
      <c r="AJ46" s="175"/>
      <c r="AK46" s="175"/>
      <c r="AL46" s="175"/>
      <c r="AM46" s="175"/>
      <c r="AN46" s="175"/>
      <c r="AO46" s="175"/>
      <c r="AP46" s="175"/>
      <c r="AQ46" s="175"/>
      <c r="AS46" s="49" t="s">
        <v>11</v>
      </c>
      <c r="AU46" s="136">
        <f>IF(P46="","",VLOOKUP(O46,$AS$58:$AT$59,2,FALSE))</f>
        <v>1</v>
      </c>
      <c r="AW46" s="136">
        <f>IF(P46="","",MAX(0,DATEDIF(MAX(P46,$BB$30),MIN(P47+1,$BC$30),"Y")))</f>
        <v>1</v>
      </c>
      <c r="AX46" s="136">
        <f>IF(P46="","",MAX(0,DATEDIF(MAX(P46,$BB$30),MIN(P47+1,$BC$30),"YM")))</f>
        <v>0</v>
      </c>
      <c r="AY46" s="136">
        <f>IF(P46="","",MAX(0,DATEDIF(MAX(P46,$BB$30),MIN(P47+1,$BC$30),"MD")))</f>
        <v>0</v>
      </c>
    </row>
    <row r="47" spans="1:58" ht="24.9" customHeight="1">
      <c r="A47" s="164"/>
      <c r="B47" s="139"/>
      <c r="C47" s="140"/>
      <c r="D47" s="157"/>
      <c r="E47" s="160"/>
      <c r="F47" s="161"/>
      <c r="G47" s="161"/>
      <c r="H47" s="161"/>
      <c r="I47" s="161"/>
      <c r="J47" s="161"/>
      <c r="K47" s="161"/>
      <c r="L47" s="161"/>
      <c r="M47" s="161"/>
      <c r="N47" s="161"/>
      <c r="O47" s="143"/>
      <c r="P47" s="97">
        <v>43921</v>
      </c>
      <c r="Q47" s="145"/>
      <c r="R47" s="147"/>
      <c r="S47" s="149"/>
      <c r="T47" s="133"/>
      <c r="U47" s="133"/>
      <c r="V47" s="133"/>
      <c r="W47" s="133"/>
      <c r="X47" s="2"/>
      <c r="Y47" s="2"/>
      <c r="Z47" s="175"/>
      <c r="AA47" s="175"/>
      <c r="AB47" s="175"/>
      <c r="AC47" s="175"/>
      <c r="AD47" s="175"/>
      <c r="AE47" s="175"/>
      <c r="AF47" s="175"/>
      <c r="AG47" s="175"/>
      <c r="AH47" s="175"/>
      <c r="AI47" s="175"/>
      <c r="AJ47" s="175"/>
      <c r="AK47" s="175"/>
      <c r="AL47" s="175"/>
      <c r="AM47" s="175"/>
      <c r="AN47" s="175"/>
      <c r="AO47" s="175"/>
      <c r="AP47" s="175"/>
      <c r="AQ47" s="175"/>
      <c r="AS47" s="49" t="s">
        <v>28</v>
      </c>
      <c r="AU47" s="136"/>
      <c r="AW47" s="136"/>
      <c r="AX47" s="136"/>
      <c r="AY47" s="136" t="e">
        <f>SUM(#REF!)</f>
        <v>#REF!</v>
      </c>
    </row>
    <row r="48" spans="1:58" ht="24.9" customHeight="1">
      <c r="A48" s="2"/>
      <c r="B48" s="137">
        <v>2</v>
      </c>
      <c r="C48" s="138"/>
      <c r="D48" s="156" t="s">
        <v>68</v>
      </c>
      <c r="E48" s="158" t="s">
        <v>67</v>
      </c>
      <c r="F48" s="159"/>
      <c r="G48" s="159"/>
      <c r="H48" s="159"/>
      <c r="I48" s="159"/>
      <c r="J48" s="159"/>
      <c r="K48" s="159"/>
      <c r="L48" s="159"/>
      <c r="M48" s="159"/>
      <c r="N48" s="159"/>
      <c r="O48" s="143" t="s">
        <v>7</v>
      </c>
      <c r="P48" s="98">
        <v>42461</v>
      </c>
      <c r="Q48" s="144">
        <f t="shared" ref="Q48:S48" si="50">IFERROR(AW48,"")</f>
        <v>3</v>
      </c>
      <c r="R48" s="146">
        <f t="shared" si="50"/>
        <v>0</v>
      </c>
      <c r="S48" s="148">
        <f t="shared" si="50"/>
        <v>0</v>
      </c>
      <c r="T48" s="133" t="s">
        <v>12</v>
      </c>
      <c r="U48" s="133"/>
      <c r="V48" s="133"/>
      <c r="W48" s="133"/>
      <c r="X48" s="2"/>
      <c r="Y48" s="2"/>
      <c r="Z48" s="175"/>
      <c r="AA48" s="175"/>
      <c r="AB48" s="175"/>
      <c r="AC48" s="175"/>
      <c r="AD48" s="175"/>
      <c r="AE48" s="175"/>
      <c r="AF48" s="175"/>
      <c r="AG48" s="175"/>
      <c r="AH48" s="175"/>
      <c r="AI48" s="175"/>
      <c r="AJ48" s="175"/>
      <c r="AK48" s="175"/>
      <c r="AL48" s="175"/>
      <c r="AM48" s="175"/>
      <c r="AN48" s="175"/>
      <c r="AO48" s="175"/>
      <c r="AP48" s="175"/>
      <c r="AQ48" s="175"/>
      <c r="AS48" s="49" t="s">
        <v>29</v>
      </c>
      <c r="AU48" s="136">
        <f>IF(P48="","",VLOOKUP(O48,$AS$58:$AT$59,2,FALSE))</f>
        <v>0</v>
      </c>
      <c r="AW48" s="136">
        <f t="shared" ref="AW48" si="51">IF(P48="","",MAX(0,DATEDIF(MAX(P48,$BB$30),MIN(P49+1,$BC$30),"Y")))</f>
        <v>3</v>
      </c>
      <c r="AX48" s="136">
        <f t="shared" ref="AX48" si="52">IF(P48="","",MAX(0,DATEDIF(MAX(P48,$BB$30),MIN(P49+1,$BC$30),"YM")))</f>
        <v>0</v>
      </c>
      <c r="AY48" s="136">
        <f t="shared" ref="AY48" si="53">IF(P48="","",MAX(0,DATEDIF(MAX(P48,$BB$30),MIN(P49+1,$BC$30),"MD")))</f>
        <v>0</v>
      </c>
    </row>
    <row r="49" spans="1:58" ht="24.9" customHeight="1">
      <c r="A49" s="2"/>
      <c r="B49" s="139"/>
      <c r="C49" s="140"/>
      <c r="D49" s="157"/>
      <c r="E49" s="160"/>
      <c r="F49" s="161"/>
      <c r="G49" s="161"/>
      <c r="H49" s="161"/>
      <c r="I49" s="161"/>
      <c r="J49" s="161"/>
      <c r="K49" s="161"/>
      <c r="L49" s="161"/>
      <c r="M49" s="161"/>
      <c r="N49" s="161"/>
      <c r="O49" s="143"/>
      <c r="P49" s="97">
        <v>43555</v>
      </c>
      <c r="Q49" s="145"/>
      <c r="R49" s="147"/>
      <c r="S49" s="149"/>
      <c r="T49" s="133"/>
      <c r="U49" s="133"/>
      <c r="V49" s="133"/>
      <c r="W49" s="133"/>
      <c r="X49" s="2"/>
      <c r="Y49" s="2"/>
      <c r="Z49" s="175"/>
      <c r="AA49" s="175"/>
      <c r="AB49" s="175"/>
      <c r="AC49" s="175"/>
      <c r="AD49" s="175"/>
      <c r="AE49" s="175"/>
      <c r="AF49" s="175"/>
      <c r="AG49" s="175"/>
      <c r="AH49" s="175"/>
      <c r="AI49" s="175"/>
      <c r="AJ49" s="175"/>
      <c r="AK49" s="175"/>
      <c r="AL49" s="175"/>
      <c r="AM49" s="175"/>
      <c r="AN49" s="175"/>
      <c r="AO49" s="175"/>
      <c r="AP49" s="175"/>
      <c r="AQ49" s="175"/>
      <c r="AS49" s="52" t="s">
        <v>30</v>
      </c>
      <c r="AU49" s="136"/>
      <c r="AW49" s="136"/>
      <c r="AX49" s="136"/>
      <c r="AY49" s="136" t="e">
        <f>SUM(#REF!)</f>
        <v>#REF!</v>
      </c>
    </row>
    <row r="50" spans="1:58" ht="24.9" customHeight="1">
      <c r="A50" s="2"/>
      <c r="B50" s="137">
        <v>3</v>
      </c>
      <c r="C50" s="138"/>
      <c r="D50" s="156"/>
      <c r="E50" s="158"/>
      <c r="F50" s="159"/>
      <c r="G50" s="159"/>
      <c r="H50" s="159"/>
      <c r="I50" s="159"/>
      <c r="J50" s="159"/>
      <c r="K50" s="159"/>
      <c r="L50" s="159"/>
      <c r="M50" s="159"/>
      <c r="N50" s="159"/>
      <c r="O50" s="143"/>
      <c r="P50" s="98"/>
      <c r="Q50" s="144" t="str">
        <f t="shared" ref="Q50:S50" si="54">IFERROR(AW50,"")</f>
        <v/>
      </c>
      <c r="R50" s="146" t="str">
        <f t="shared" si="54"/>
        <v/>
      </c>
      <c r="S50" s="148" t="str">
        <f t="shared" si="54"/>
        <v/>
      </c>
      <c r="T50" s="133"/>
      <c r="U50" s="133"/>
      <c r="V50" s="133"/>
      <c r="W50" s="133"/>
      <c r="X50" s="2"/>
      <c r="Y50" s="2"/>
      <c r="Z50" s="175"/>
      <c r="AA50" s="175"/>
      <c r="AB50" s="175"/>
      <c r="AC50" s="175"/>
      <c r="AD50" s="175"/>
      <c r="AE50" s="175"/>
      <c r="AF50" s="175"/>
      <c r="AG50" s="175"/>
      <c r="AH50" s="175"/>
      <c r="AI50" s="175"/>
      <c r="AJ50" s="175"/>
      <c r="AK50" s="175"/>
      <c r="AL50" s="175"/>
      <c r="AM50" s="175"/>
      <c r="AN50" s="175"/>
      <c r="AO50" s="175"/>
      <c r="AP50" s="175"/>
      <c r="AQ50" s="175"/>
      <c r="AS50" s="53" t="s">
        <v>31</v>
      </c>
      <c r="AU50" s="136" t="str">
        <f>IF(P50="","",VLOOKUP(O50,$AS$58:$AT$59,2,FALSE))</f>
        <v/>
      </c>
      <c r="AW50" s="136" t="str">
        <f t="shared" ref="AW50" si="55">IF(P50="","",MAX(0,DATEDIF(MAX(P50,$BB$30),MIN(P51+1,$BC$30),"Y")))</f>
        <v/>
      </c>
      <c r="AX50" s="136" t="str">
        <f t="shared" ref="AX50" si="56">IF(P50="","",MAX(0,DATEDIF(MAX(P50,$BB$30),MIN(P51+1,$BC$30),"YM")))</f>
        <v/>
      </c>
      <c r="AY50" s="136" t="str">
        <f t="shared" ref="AY50" si="57">IF(P50="","",MAX(0,DATEDIF(MAX(P50,$BB$30),MIN(P51+1,$BC$30),"MD")))</f>
        <v/>
      </c>
    </row>
    <row r="51" spans="1:58" ht="24.9" customHeight="1">
      <c r="A51" s="2"/>
      <c r="B51" s="139"/>
      <c r="C51" s="140"/>
      <c r="D51" s="157"/>
      <c r="E51" s="160"/>
      <c r="F51" s="161"/>
      <c r="G51" s="161"/>
      <c r="H51" s="161"/>
      <c r="I51" s="161"/>
      <c r="J51" s="161"/>
      <c r="K51" s="161"/>
      <c r="L51" s="161"/>
      <c r="M51" s="161"/>
      <c r="N51" s="161"/>
      <c r="O51" s="143"/>
      <c r="P51" s="97"/>
      <c r="Q51" s="145"/>
      <c r="R51" s="147"/>
      <c r="S51" s="149"/>
      <c r="T51" s="133"/>
      <c r="U51" s="133"/>
      <c r="V51" s="133"/>
      <c r="W51" s="133"/>
      <c r="X51" s="2"/>
      <c r="Y51" s="2"/>
      <c r="Z51" s="175"/>
      <c r="AA51" s="175"/>
      <c r="AB51" s="175"/>
      <c r="AC51" s="175"/>
      <c r="AD51" s="175"/>
      <c r="AE51" s="175"/>
      <c r="AF51" s="175"/>
      <c r="AG51" s="175"/>
      <c r="AH51" s="175"/>
      <c r="AI51" s="175"/>
      <c r="AJ51" s="175"/>
      <c r="AK51" s="175"/>
      <c r="AL51" s="175"/>
      <c r="AM51" s="175"/>
      <c r="AN51" s="175"/>
      <c r="AO51" s="175"/>
      <c r="AP51" s="175"/>
      <c r="AQ51" s="175"/>
      <c r="AS51" s="49" t="s">
        <v>32</v>
      </c>
      <c r="AU51" s="136"/>
      <c r="AW51" s="136"/>
      <c r="AX51" s="136"/>
      <c r="AY51" s="136" t="e">
        <f>SUM(#REF!)</f>
        <v>#REF!</v>
      </c>
    </row>
    <row r="52" spans="1:58" ht="24.75" customHeight="1">
      <c r="A52" s="2"/>
      <c r="B52" s="137">
        <v>4</v>
      </c>
      <c r="C52" s="138"/>
      <c r="D52" s="156"/>
      <c r="E52" s="158"/>
      <c r="F52" s="159"/>
      <c r="G52" s="159"/>
      <c r="H52" s="159"/>
      <c r="I52" s="159"/>
      <c r="J52" s="159"/>
      <c r="K52" s="159"/>
      <c r="L52" s="159"/>
      <c r="M52" s="159"/>
      <c r="N52" s="159"/>
      <c r="O52" s="143"/>
      <c r="P52" s="98"/>
      <c r="Q52" s="144" t="str">
        <f t="shared" ref="Q52:S52" si="58">IFERROR(AW52,"")</f>
        <v/>
      </c>
      <c r="R52" s="146" t="str">
        <f t="shared" si="58"/>
        <v/>
      </c>
      <c r="S52" s="148" t="str">
        <f t="shared" si="58"/>
        <v/>
      </c>
      <c r="T52" s="133"/>
      <c r="U52" s="133"/>
      <c r="V52" s="133"/>
      <c r="W52" s="133"/>
      <c r="X52" s="2"/>
      <c r="Y52" s="2"/>
      <c r="Z52" s="175"/>
      <c r="AA52" s="175"/>
      <c r="AB52" s="175"/>
      <c r="AC52" s="175"/>
      <c r="AD52" s="175"/>
      <c r="AE52" s="175"/>
      <c r="AF52" s="175"/>
      <c r="AG52" s="175"/>
      <c r="AH52" s="175"/>
      <c r="AI52" s="175"/>
      <c r="AJ52" s="175"/>
      <c r="AK52" s="175"/>
      <c r="AL52" s="175"/>
      <c r="AM52" s="175"/>
      <c r="AN52" s="175"/>
      <c r="AO52" s="175"/>
      <c r="AP52" s="175"/>
      <c r="AQ52" s="175"/>
      <c r="AU52" s="136" t="str">
        <f>IF(P52="","",VLOOKUP(O52,$AS$58:$AT$59,2,FALSE))</f>
        <v/>
      </c>
      <c r="AW52" s="136" t="str">
        <f t="shared" ref="AW52" si="59">IF(P52="","",MAX(0,DATEDIF(MAX(P52,$BB$30),MIN(P53+1,$BC$30),"Y")))</f>
        <v/>
      </c>
      <c r="AX52" s="136" t="str">
        <f t="shared" ref="AX52" si="60">IF(P52="","",MAX(0,DATEDIF(MAX(P52,$BB$30),MIN(P53+1,$BC$30),"YM")))</f>
        <v/>
      </c>
      <c r="AY52" s="136" t="str">
        <f t="shared" ref="AY52" si="61">IF(P52="","",MAX(0,DATEDIF(MAX(P52,$BB$30),MIN(P53+1,$BC$30),"MD")))</f>
        <v/>
      </c>
    </row>
    <row r="53" spans="1:58" ht="24.9" customHeight="1">
      <c r="A53" s="2"/>
      <c r="B53" s="139"/>
      <c r="C53" s="140"/>
      <c r="D53" s="157"/>
      <c r="E53" s="160"/>
      <c r="F53" s="161"/>
      <c r="G53" s="161"/>
      <c r="H53" s="161"/>
      <c r="I53" s="161"/>
      <c r="J53" s="161"/>
      <c r="K53" s="161"/>
      <c r="L53" s="161"/>
      <c r="M53" s="161"/>
      <c r="N53" s="161"/>
      <c r="O53" s="143"/>
      <c r="P53" s="97"/>
      <c r="Q53" s="145"/>
      <c r="R53" s="147"/>
      <c r="S53" s="149"/>
      <c r="T53" s="133"/>
      <c r="U53" s="133"/>
      <c r="V53" s="133"/>
      <c r="W53" s="133"/>
      <c r="X53" s="2"/>
      <c r="Y53" s="2"/>
      <c r="Z53" s="175"/>
      <c r="AA53" s="175"/>
      <c r="AB53" s="175"/>
      <c r="AC53" s="175"/>
      <c r="AD53" s="175"/>
      <c r="AE53" s="175"/>
      <c r="AF53" s="175"/>
      <c r="AG53" s="175"/>
      <c r="AH53" s="175"/>
      <c r="AI53" s="175"/>
      <c r="AJ53" s="175"/>
      <c r="AK53" s="175"/>
      <c r="AL53" s="175"/>
      <c r="AM53" s="175"/>
      <c r="AN53" s="175"/>
      <c r="AO53" s="175"/>
      <c r="AP53" s="175"/>
      <c r="AQ53" s="175"/>
      <c r="AS53" s="150"/>
      <c r="AT53" s="150"/>
      <c r="AU53" s="136"/>
      <c r="AW53" s="136"/>
      <c r="AX53" s="136"/>
      <c r="AY53" s="136" t="e">
        <f>SUM(#REF!)</f>
        <v>#REF!</v>
      </c>
    </row>
    <row r="54" spans="1:58" ht="24.75" customHeight="1">
      <c r="A54" s="2"/>
      <c r="B54" s="137">
        <v>5</v>
      </c>
      <c r="C54" s="138"/>
      <c r="D54" s="156"/>
      <c r="E54" s="141"/>
      <c r="F54" s="162"/>
      <c r="G54" s="162"/>
      <c r="H54" s="162"/>
      <c r="I54" s="162"/>
      <c r="J54" s="162"/>
      <c r="K54" s="162"/>
      <c r="L54" s="162"/>
      <c r="M54" s="162"/>
      <c r="N54" s="162"/>
      <c r="O54" s="143"/>
      <c r="P54" s="98"/>
      <c r="Q54" s="144" t="str">
        <f t="shared" ref="Q54:S54" si="62">IFERROR(AW54,"")</f>
        <v/>
      </c>
      <c r="R54" s="146" t="str">
        <f t="shared" si="62"/>
        <v/>
      </c>
      <c r="S54" s="148" t="str">
        <f t="shared" si="62"/>
        <v/>
      </c>
      <c r="T54" s="133"/>
      <c r="U54" s="133"/>
      <c r="V54" s="133"/>
      <c r="W54" s="133"/>
      <c r="X54" s="2"/>
      <c r="Y54" s="2"/>
      <c r="Z54" s="175"/>
      <c r="AA54" s="175"/>
      <c r="AB54" s="175"/>
      <c r="AC54" s="175"/>
      <c r="AD54" s="175"/>
      <c r="AE54" s="175"/>
      <c r="AF54" s="175"/>
      <c r="AG54" s="175"/>
      <c r="AH54" s="175"/>
      <c r="AI54" s="175"/>
      <c r="AJ54" s="175"/>
      <c r="AK54" s="175"/>
      <c r="AL54" s="175"/>
      <c r="AM54" s="175"/>
      <c r="AN54" s="175"/>
      <c r="AO54" s="175"/>
      <c r="AP54" s="175"/>
      <c r="AQ54" s="175"/>
      <c r="AU54" s="136" t="str">
        <f>IF(P54="","",VLOOKUP(O54,$AS$58:$AT$59,2,FALSE))</f>
        <v/>
      </c>
      <c r="AW54" s="136" t="str">
        <f t="shared" ref="AW54" si="63">IF(P54="","",MAX(0,DATEDIF(MAX(P54,$BB$30),MIN(P55+1,$BC$30),"Y")))</f>
        <v/>
      </c>
      <c r="AX54" s="136" t="str">
        <f t="shared" ref="AX54" si="64">IF(P54="","",MAX(0,DATEDIF(MAX(P54,$BB$30),MIN(P55+1,$BC$30),"YM")))</f>
        <v/>
      </c>
      <c r="AY54" s="136" t="str">
        <f t="shared" ref="AY54" si="65">IF(P54="","",MAX(0,DATEDIF(MAX(P54,$BB$30),MIN(P55+1,$BC$30),"MD")))</f>
        <v/>
      </c>
    </row>
    <row r="55" spans="1:58" ht="24.9" customHeight="1">
      <c r="A55" s="2"/>
      <c r="B55" s="139"/>
      <c r="C55" s="140"/>
      <c r="D55" s="157"/>
      <c r="E55" s="142"/>
      <c r="F55" s="163"/>
      <c r="G55" s="163"/>
      <c r="H55" s="163"/>
      <c r="I55" s="163"/>
      <c r="J55" s="163"/>
      <c r="K55" s="163"/>
      <c r="L55" s="163"/>
      <c r="M55" s="163"/>
      <c r="N55" s="163"/>
      <c r="O55" s="143"/>
      <c r="P55" s="97"/>
      <c r="Q55" s="145"/>
      <c r="R55" s="147"/>
      <c r="S55" s="149"/>
      <c r="T55" s="133"/>
      <c r="U55" s="133"/>
      <c r="V55" s="133"/>
      <c r="W55" s="133"/>
      <c r="X55" s="2"/>
      <c r="Y55" s="2"/>
      <c r="Z55" s="175"/>
      <c r="AA55" s="175"/>
      <c r="AB55" s="175"/>
      <c r="AC55" s="175"/>
      <c r="AD55" s="175"/>
      <c r="AE55" s="175"/>
      <c r="AF55" s="175"/>
      <c r="AG55" s="175"/>
      <c r="AH55" s="175"/>
      <c r="AI55" s="175"/>
      <c r="AJ55" s="175"/>
      <c r="AK55" s="175"/>
      <c r="AL55" s="175"/>
      <c r="AM55" s="175"/>
      <c r="AN55" s="175"/>
      <c r="AO55" s="175"/>
      <c r="AP55" s="175"/>
      <c r="AQ55" s="175"/>
      <c r="AS55" s="150"/>
      <c r="AT55" s="150"/>
      <c r="AU55" s="136"/>
      <c r="AW55" s="136"/>
      <c r="AX55" s="136"/>
      <c r="AY55" s="136" t="e">
        <f>SUM(#REF!)</f>
        <v>#REF!</v>
      </c>
    </row>
    <row r="56" spans="1:58" ht="24.75" customHeight="1">
      <c r="A56" s="2"/>
      <c r="B56" s="137">
        <v>6</v>
      </c>
      <c r="C56" s="138"/>
      <c r="D56" s="151"/>
      <c r="E56" s="143"/>
      <c r="F56" s="143"/>
      <c r="G56" s="143"/>
      <c r="H56" s="143"/>
      <c r="I56" s="143"/>
      <c r="J56" s="143"/>
      <c r="K56" s="143"/>
      <c r="L56" s="143"/>
      <c r="M56" s="143"/>
      <c r="N56" s="143"/>
      <c r="O56" s="143"/>
      <c r="P56" s="103"/>
      <c r="Q56" s="144" t="str">
        <f t="shared" ref="Q56:S56" si="66">IFERROR(AW56,"")</f>
        <v/>
      </c>
      <c r="R56" s="146" t="str">
        <f t="shared" si="66"/>
        <v/>
      </c>
      <c r="S56" s="148" t="str">
        <f t="shared" si="66"/>
        <v/>
      </c>
      <c r="T56" s="133"/>
      <c r="U56" s="133"/>
      <c r="V56" s="133"/>
      <c r="W56" s="133"/>
      <c r="X56" s="2"/>
      <c r="Y56" s="2"/>
      <c r="Z56" s="10"/>
      <c r="AA56" s="10"/>
      <c r="AB56" s="10"/>
      <c r="AC56" s="10"/>
      <c r="AD56" s="10"/>
      <c r="AE56" s="10"/>
      <c r="AF56" s="10"/>
      <c r="AG56" s="10"/>
      <c r="AH56" s="10"/>
      <c r="AI56" s="10"/>
      <c r="AJ56" s="10"/>
      <c r="AK56" s="10"/>
      <c r="AL56" s="10"/>
      <c r="AM56" s="10"/>
      <c r="AN56" s="10"/>
      <c r="AO56" s="155"/>
      <c r="AP56" s="155"/>
      <c r="AQ56" s="155"/>
      <c r="AS56" s="72"/>
      <c r="AU56" s="136" t="str">
        <f>IF(P56="","",VLOOKUP(O56,$AS$58:$AT$59,2,FALSE))</f>
        <v/>
      </c>
      <c r="AW56" s="136" t="str">
        <f t="shared" ref="AW56" si="67">IF(P56="","",MAX(0,DATEDIF(MAX(P56,$BB$30),MIN(P57+1,$BC$30),"Y")))</f>
        <v/>
      </c>
      <c r="AX56" s="136" t="str">
        <f t="shared" ref="AX56" si="68">IF(P56="","",MAX(0,DATEDIF(MAX(P56,$BB$30),MIN(P57+1,$BC$30),"YM")))</f>
        <v/>
      </c>
      <c r="AY56" s="136" t="str">
        <f t="shared" ref="AY56" si="69">IF(P56="","",MAX(0,DATEDIF(MAX(P56,$BB$30),MIN(P57+1,$BC$30),"MD")))</f>
        <v/>
      </c>
    </row>
    <row r="57" spans="1:58" ht="24.9" customHeight="1">
      <c r="A57" s="2"/>
      <c r="B57" s="139"/>
      <c r="C57" s="140"/>
      <c r="D57" s="152"/>
      <c r="E57" s="143"/>
      <c r="F57" s="143"/>
      <c r="G57" s="143"/>
      <c r="H57" s="143"/>
      <c r="I57" s="143"/>
      <c r="J57" s="143"/>
      <c r="K57" s="143"/>
      <c r="L57" s="143"/>
      <c r="M57" s="143"/>
      <c r="N57" s="143"/>
      <c r="O57" s="143"/>
      <c r="P57" s="99"/>
      <c r="Q57" s="145"/>
      <c r="R57" s="147"/>
      <c r="S57" s="149"/>
      <c r="T57" s="133"/>
      <c r="U57" s="133"/>
      <c r="V57" s="133"/>
      <c r="W57" s="133"/>
      <c r="X57" s="2"/>
      <c r="Y57" s="2"/>
      <c r="Z57" s="10"/>
      <c r="AA57" s="10"/>
      <c r="AB57" s="10"/>
      <c r="AC57" s="10"/>
      <c r="AD57" s="10"/>
      <c r="AE57" s="10"/>
      <c r="AF57" s="10"/>
      <c r="AG57" s="10"/>
      <c r="AH57" s="10"/>
      <c r="AI57" s="10"/>
      <c r="AJ57" s="10"/>
      <c r="AK57" s="10"/>
      <c r="AL57" s="10"/>
      <c r="AM57" s="10"/>
      <c r="AN57" s="10"/>
      <c r="AO57" s="155"/>
      <c r="AP57" s="155"/>
      <c r="AQ57" s="155"/>
      <c r="AS57" s="153" t="s">
        <v>19</v>
      </c>
      <c r="AT57" s="154"/>
      <c r="AU57" s="136"/>
      <c r="AW57" s="136"/>
      <c r="AX57" s="136"/>
      <c r="AY57" s="136" t="e">
        <f>SUM(#REF!)</f>
        <v>#REF!</v>
      </c>
    </row>
    <row r="58" spans="1:58" ht="24.9" customHeight="1">
      <c r="A58" s="2"/>
      <c r="B58" s="137">
        <v>7</v>
      </c>
      <c r="C58" s="138"/>
      <c r="D58" s="141"/>
      <c r="E58" s="143"/>
      <c r="F58" s="143"/>
      <c r="G58" s="143"/>
      <c r="H58" s="143"/>
      <c r="I58" s="143"/>
      <c r="J58" s="143"/>
      <c r="K58" s="143"/>
      <c r="L58" s="143"/>
      <c r="M58" s="143"/>
      <c r="N58" s="143"/>
      <c r="O58" s="143"/>
      <c r="P58" s="103"/>
      <c r="Q58" s="144" t="str">
        <f t="shared" ref="Q58:S58" si="70">IFERROR(AW58,"")</f>
        <v/>
      </c>
      <c r="R58" s="146" t="str">
        <f t="shared" si="70"/>
        <v/>
      </c>
      <c r="S58" s="148" t="str">
        <f t="shared" si="70"/>
        <v/>
      </c>
      <c r="T58" s="133"/>
      <c r="U58" s="133"/>
      <c r="V58" s="133"/>
      <c r="W58" s="133"/>
      <c r="X58" s="2"/>
      <c r="Y58" s="2"/>
      <c r="Z58" s="10"/>
      <c r="AA58" s="10"/>
      <c r="AB58" s="10"/>
      <c r="AC58" s="10"/>
      <c r="AD58" s="10"/>
      <c r="AE58" s="10"/>
      <c r="AF58" s="10"/>
      <c r="AG58" s="10"/>
      <c r="AH58" s="10"/>
      <c r="AI58" s="10"/>
      <c r="AJ58" s="10"/>
      <c r="AK58" s="10"/>
      <c r="AL58" s="10"/>
      <c r="AM58" s="10"/>
      <c r="AN58" s="10"/>
      <c r="AO58" s="135"/>
      <c r="AP58" s="135"/>
      <c r="AQ58" s="135"/>
      <c r="AS58" s="50" t="s">
        <v>6</v>
      </c>
      <c r="AT58" s="50">
        <v>1</v>
      </c>
      <c r="AU58" s="136" t="str">
        <f>IF(P58="","",VLOOKUP(O58,$AS$58:$AT$59,2,FALSE))</f>
        <v/>
      </c>
      <c r="AW58" s="136" t="str">
        <f t="shared" ref="AW58" si="71">IF(P58="","",MAX(0,DATEDIF(MAX(P58,$BB$30),MIN(P59+1,$BC$30),"Y")))</f>
        <v/>
      </c>
      <c r="AX58" s="136" t="str">
        <f t="shared" ref="AX58" si="72">IF(P58="","",MAX(0,DATEDIF(MAX(P58,$BB$30),MIN(P59+1,$BC$30),"YM")))</f>
        <v/>
      </c>
      <c r="AY58" s="136" t="str">
        <f t="shared" ref="AY58" si="73">IF(P58="","",MAX(0,DATEDIF(MAX(P58,$BB$30),MIN(P59+1,$BC$30),"MD")))</f>
        <v/>
      </c>
    </row>
    <row r="59" spans="1:58" ht="24.9" customHeight="1" thickBot="1">
      <c r="A59" s="2"/>
      <c r="B59" s="139"/>
      <c r="C59" s="140"/>
      <c r="D59" s="142"/>
      <c r="E59" s="143"/>
      <c r="F59" s="143"/>
      <c r="G59" s="143"/>
      <c r="H59" s="143"/>
      <c r="I59" s="143"/>
      <c r="J59" s="143"/>
      <c r="K59" s="143"/>
      <c r="L59" s="143"/>
      <c r="M59" s="143"/>
      <c r="N59" s="143"/>
      <c r="O59" s="143"/>
      <c r="P59" s="99"/>
      <c r="Q59" s="145"/>
      <c r="R59" s="147"/>
      <c r="S59" s="149"/>
      <c r="T59" s="134"/>
      <c r="U59" s="134"/>
      <c r="V59" s="134"/>
      <c r="W59" s="134"/>
      <c r="X59" s="2"/>
      <c r="Y59" s="2"/>
      <c r="Z59" s="10"/>
      <c r="AA59" s="10"/>
      <c r="AB59" s="10"/>
      <c r="AC59" s="10"/>
      <c r="AD59" s="10"/>
      <c r="AE59" s="10"/>
      <c r="AF59" s="10"/>
      <c r="AG59" s="10"/>
      <c r="AH59" s="10"/>
      <c r="AI59" s="10"/>
      <c r="AJ59" s="10"/>
      <c r="AK59" s="10"/>
      <c r="AL59" s="10"/>
      <c r="AM59" s="10"/>
      <c r="AN59" s="10"/>
      <c r="AO59" s="135"/>
      <c r="AP59" s="135"/>
      <c r="AQ59" s="135"/>
      <c r="AS59" s="73" t="s">
        <v>7</v>
      </c>
      <c r="AT59" s="50">
        <v>0</v>
      </c>
      <c r="AU59" s="136"/>
      <c r="AW59" s="136"/>
      <c r="AX59" s="136"/>
      <c r="AY59" s="136" t="e">
        <f>SUM(#REF!)</f>
        <v>#REF!</v>
      </c>
      <c r="BA59" s="89"/>
      <c r="BB59" s="89" t="s">
        <v>65</v>
      </c>
      <c r="BC59" s="89"/>
      <c r="BD59" s="89"/>
      <c r="BE59" s="89"/>
      <c r="BF59" s="89"/>
    </row>
    <row r="60" spans="1:58" ht="18" customHeight="1" thickTop="1">
      <c r="A60" s="2"/>
      <c r="B60" s="117" t="s">
        <v>54</v>
      </c>
      <c r="C60" s="118"/>
      <c r="D60" s="118"/>
      <c r="E60" s="118"/>
      <c r="F60" s="118"/>
      <c r="G60" s="118"/>
      <c r="H60" s="118"/>
      <c r="I60" s="118"/>
      <c r="J60" s="118"/>
      <c r="K60" s="118"/>
      <c r="L60" s="118"/>
      <c r="M60" s="118"/>
      <c r="N60" s="118"/>
      <c r="O60" s="118"/>
      <c r="P60" s="119"/>
      <c r="Q60" s="123">
        <f>AW60</f>
        <v>1</v>
      </c>
      <c r="R60" s="125">
        <f>AX60</f>
        <v>0</v>
      </c>
      <c r="S60" s="127">
        <f>AY60</f>
        <v>0</v>
      </c>
      <c r="T60" s="84"/>
      <c r="U60" s="7"/>
      <c r="V60" s="7"/>
      <c r="W60" s="88"/>
      <c r="X60" s="2"/>
      <c r="Y60" s="2"/>
      <c r="Z60" s="10"/>
      <c r="AA60" s="10"/>
      <c r="AB60" s="10"/>
      <c r="AC60" s="10"/>
      <c r="AD60" s="10"/>
      <c r="AE60" s="10"/>
      <c r="AF60" s="10"/>
      <c r="AG60" s="10"/>
      <c r="AH60" s="10"/>
      <c r="AI60" s="10"/>
      <c r="AJ60" s="10"/>
      <c r="AK60" s="10"/>
      <c r="AL60" s="10"/>
      <c r="AM60" s="10"/>
      <c r="AN60" s="10"/>
      <c r="AO60" s="75"/>
      <c r="AP60" s="75"/>
      <c r="AQ60" s="75"/>
      <c r="AW60" s="129">
        <f>SUMIF($AU46:$AU61,1,AW46:AW61)</f>
        <v>1</v>
      </c>
      <c r="AX60" s="131">
        <f>SUMIF($AU46:$AU59,1,AX46:AX59)</f>
        <v>0</v>
      </c>
      <c r="AY60" s="115">
        <f>SUMIF($AU46:$AU59,1,AY46:AY59)</f>
        <v>0</v>
      </c>
    </row>
    <row r="61" spans="1:58" ht="18" customHeight="1" thickBot="1">
      <c r="A61" s="2"/>
      <c r="B61" s="120"/>
      <c r="C61" s="121"/>
      <c r="D61" s="121"/>
      <c r="E61" s="121"/>
      <c r="F61" s="121"/>
      <c r="G61" s="121"/>
      <c r="H61" s="121"/>
      <c r="I61" s="121"/>
      <c r="J61" s="121"/>
      <c r="K61" s="121"/>
      <c r="L61" s="121"/>
      <c r="M61" s="121"/>
      <c r="N61" s="121"/>
      <c r="O61" s="121"/>
      <c r="P61" s="122"/>
      <c r="Q61" s="124"/>
      <c r="R61" s="126"/>
      <c r="S61" s="128"/>
      <c r="T61" s="85"/>
      <c r="U61" s="86"/>
      <c r="V61" s="86"/>
      <c r="W61" s="87"/>
      <c r="X61" s="2"/>
      <c r="Y61" s="2"/>
      <c r="Z61" s="10"/>
      <c r="AA61" s="10"/>
      <c r="AB61" s="10"/>
      <c r="AC61" s="10"/>
      <c r="AD61" s="10"/>
      <c r="AE61" s="10"/>
      <c r="AF61" s="10"/>
      <c r="AG61" s="10"/>
      <c r="AH61" s="10"/>
      <c r="AI61" s="10"/>
      <c r="AJ61" s="10"/>
      <c r="AK61" s="10"/>
      <c r="AL61" s="10"/>
      <c r="AM61" s="10"/>
      <c r="AN61" s="10"/>
      <c r="AO61" s="75"/>
      <c r="AP61" s="75"/>
      <c r="AQ61" s="75"/>
      <c r="AW61" s="130"/>
      <c r="AX61" s="132"/>
      <c r="AY61" s="116"/>
    </row>
    <row r="62" spans="1:58" ht="18.600000000000001" thickTop="1">
      <c r="C62" s="19"/>
    </row>
    <row r="63" spans="1:58">
      <c r="C63" s="20"/>
    </row>
    <row r="66" spans="34:49">
      <c r="AV66" s="19"/>
      <c r="AW66" s="1"/>
    </row>
    <row r="67" spans="34:49">
      <c r="AV67" s="20"/>
      <c r="AW67" s="1"/>
    </row>
    <row r="68" spans="34:49">
      <c r="AW68" s="1"/>
    </row>
    <row r="69" spans="34:49">
      <c r="AW69" s="1"/>
    </row>
    <row r="79" spans="34:49" ht="24" customHeight="1">
      <c r="AH79" s="18"/>
      <c r="AI79" s="18"/>
      <c r="AJ79" s="18"/>
      <c r="AK79" s="18"/>
      <c r="AL79" s="18"/>
      <c r="AM79" s="18"/>
      <c r="AN79" s="18"/>
      <c r="AO79" s="18"/>
      <c r="AP79" s="18"/>
      <c r="AQ79" s="18"/>
    </row>
    <row r="80" spans="34:49" ht="18.75" customHeight="1">
      <c r="AH80" s="27"/>
      <c r="AI80" s="27"/>
      <c r="AJ80" s="27"/>
      <c r="AK80" s="27"/>
      <c r="AL80" s="27"/>
      <c r="AM80" s="27"/>
      <c r="AN80" s="27"/>
      <c r="AO80" s="27"/>
      <c r="AP80" s="27"/>
      <c r="AQ80" s="27"/>
    </row>
  </sheetData>
  <mergeCells count="387">
    <mergeCell ref="B1:S2"/>
    <mergeCell ref="B3:C3"/>
    <mergeCell ref="D3:E3"/>
    <mergeCell ref="F3:K3"/>
    <mergeCell ref="L3:P3"/>
    <mergeCell ref="Q3:S3"/>
    <mergeCell ref="BB8:BF8"/>
    <mergeCell ref="B9:C9"/>
    <mergeCell ref="E9:O9"/>
    <mergeCell ref="Q9:S9"/>
    <mergeCell ref="T9:W9"/>
    <mergeCell ref="Z9:AB9"/>
    <mergeCell ref="AC9:AD9"/>
    <mergeCell ref="AE9:AG9"/>
    <mergeCell ref="B4:C6"/>
    <mergeCell ref="D4:E6"/>
    <mergeCell ref="F4:K4"/>
    <mergeCell ref="L4:P4"/>
    <mergeCell ref="Q4:R6"/>
    <mergeCell ref="S4:S6"/>
    <mergeCell ref="F5:K6"/>
    <mergeCell ref="L5:P6"/>
    <mergeCell ref="A10:A11"/>
    <mergeCell ref="B10:C11"/>
    <mergeCell ref="E10:O11"/>
    <mergeCell ref="Q10:Q11"/>
    <mergeCell ref="R10:R11"/>
    <mergeCell ref="S10:S11"/>
    <mergeCell ref="T10:W11"/>
    <mergeCell ref="Z10:AB11"/>
    <mergeCell ref="A8:S8"/>
    <mergeCell ref="Z8:AF8"/>
    <mergeCell ref="BD10:BD11"/>
    <mergeCell ref="AC11:AD11"/>
    <mergeCell ref="A12:A13"/>
    <mergeCell ref="B12:C13"/>
    <mergeCell ref="E12:O13"/>
    <mergeCell ref="Q12:Q13"/>
    <mergeCell ref="R12:R13"/>
    <mergeCell ref="S12:S13"/>
    <mergeCell ref="T12:W13"/>
    <mergeCell ref="Z12:AB13"/>
    <mergeCell ref="AV10:AV11"/>
    <mergeCell ref="AW10:AW11"/>
    <mergeCell ref="AX10:AX11"/>
    <mergeCell ref="AY10:AY11"/>
    <mergeCell ref="BB10:BB11"/>
    <mergeCell ref="BC10:BC11"/>
    <mergeCell ref="AC10:AD10"/>
    <mergeCell ref="AE10:AE11"/>
    <mergeCell ref="AF10:AF11"/>
    <mergeCell ref="AG10:AG11"/>
    <mergeCell ref="AT10:AT11"/>
    <mergeCell ref="AU10:AU11"/>
    <mergeCell ref="AI9:AQ17"/>
    <mergeCell ref="BB9:BF9"/>
    <mergeCell ref="BD12:BD13"/>
    <mergeCell ref="AC13:AD13"/>
    <mergeCell ref="A14:A15"/>
    <mergeCell ref="B14:C15"/>
    <mergeCell ref="E14:O15"/>
    <mergeCell ref="Q14:Q15"/>
    <mergeCell ref="R14:R15"/>
    <mergeCell ref="S14:S15"/>
    <mergeCell ref="T14:W15"/>
    <mergeCell ref="Z14:AB15"/>
    <mergeCell ref="AV12:AV13"/>
    <mergeCell ref="AW12:AW13"/>
    <mergeCell ref="AX12:AX13"/>
    <mergeCell ref="AY12:AY13"/>
    <mergeCell ref="BB12:BB13"/>
    <mergeCell ref="BC12:BC13"/>
    <mergeCell ref="AC12:AD12"/>
    <mergeCell ref="AE12:AE13"/>
    <mergeCell ref="AF12:AF13"/>
    <mergeCell ref="AG12:AG13"/>
    <mergeCell ref="AT12:AT13"/>
    <mergeCell ref="AU12:AU13"/>
    <mergeCell ref="BD14:BD15"/>
    <mergeCell ref="AC15:AD15"/>
    <mergeCell ref="A16:A17"/>
    <mergeCell ref="B16:C17"/>
    <mergeCell ref="E16:O17"/>
    <mergeCell ref="Q16:Q17"/>
    <mergeCell ref="R16:R17"/>
    <mergeCell ref="S16:S17"/>
    <mergeCell ref="T16:W17"/>
    <mergeCell ref="Z16:AB17"/>
    <mergeCell ref="AV14:AV15"/>
    <mergeCell ref="AW14:AW15"/>
    <mergeCell ref="AX14:AX15"/>
    <mergeCell ref="AY14:AY15"/>
    <mergeCell ref="BB14:BB15"/>
    <mergeCell ref="BC14:BC15"/>
    <mergeCell ref="AC14:AD14"/>
    <mergeCell ref="AE14:AE15"/>
    <mergeCell ref="AF14:AF15"/>
    <mergeCell ref="AG14:AG15"/>
    <mergeCell ref="AT14:AT15"/>
    <mergeCell ref="AU14:AU15"/>
    <mergeCell ref="BD16:BD17"/>
    <mergeCell ref="AC17:AD17"/>
    <mergeCell ref="A18:A19"/>
    <mergeCell ref="B18:C19"/>
    <mergeCell ref="E18:O19"/>
    <mergeCell ref="Q18:Q19"/>
    <mergeCell ref="R18:R19"/>
    <mergeCell ref="S18:S19"/>
    <mergeCell ref="T18:W19"/>
    <mergeCell ref="Z18:AB19"/>
    <mergeCell ref="AV16:AV17"/>
    <mergeCell ref="AW16:AW17"/>
    <mergeCell ref="AX16:AX17"/>
    <mergeCell ref="AY16:AY17"/>
    <mergeCell ref="BB16:BB17"/>
    <mergeCell ref="BC16:BC17"/>
    <mergeCell ref="AC16:AD16"/>
    <mergeCell ref="AE16:AE17"/>
    <mergeCell ref="AF16:AF17"/>
    <mergeCell ref="AG16:AG17"/>
    <mergeCell ref="AT16:AT17"/>
    <mergeCell ref="AU16:AU17"/>
    <mergeCell ref="BD18:BD19"/>
    <mergeCell ref="AC19:AD19"/>
    <mergeCell ref="A20:A21"/>
    <mergeCell ref="B20:C21"/>
    <mergeCell ref="E20:O21"/>
    <mergeCell ref="Q20:Q21"/>
    <mergeCell ref="R20:R21"/>
    <mergeCell ref="S20:S21"/>
    <mergeCell ref="T20:W21"/>
    <mergeCell ref="Z20:AB21"/>
    <mergeCell ref="AV18:AV19"/>
    <mergeCell ref="AG20:AG21"/>
    <mergeCell ref="AT20:AT21"/>
    <mergeCell ref="AU20:AU21"/>
    <mergeCell ref="AW18:AW19"/>
    <mergeCell ref="AX18:AX19"/>
    <mergeCell ref="AY18:AY19"/>
    <mergeCell ref="BB18:BB19"/>
    <mergeCell ref="BC18:BC19"/>
    <mergeCell ref="AC18:AD18"/>
    <mergeCell ref="AE18:AE19"/>
    <mergeCell ref="AF18:AF19"/>
    <mergeCell ref="AG18:AG19"/>
    <mergeCell ref="AT18:AT19"/>
    <mergeCell ref="AU18:AU19"/>
    <mergeCell ref="A27:A28"/>
    <mergeCell ref="B27:C28"/>
    <mergeCell ref="D27:D28"/>
    <mergeCell ref="E27:N28"/>
    <mergeCell ref="O27:O28"/>
    <mergeCell ref="BD20:BD21"/>
    <mergeCell ref="AC21:AD21"/>
    <mergeCell ref="Q22:Q23"/>
    <mergeCell ref="R22:R23"/>
    <mergeCell ref="S22:S23"/>
    <mergeCell ref="T22:W23"/>
    <mergeCell ref="Z22:AD23"/>
    <mergeCell ref="AE22:AE23"/>
    <mergeCell ref="AF22:AF23"/>
    <mergeCell ref="AG22:AG23"/>
    <mergeCell ref="AV20:AV21"/>
    <mergeCell ref="AW20:AW21"/>
    <mergeCell ref="AX20:AX21"/>
    <mergeCell ref="AY20:AY21"/>
    <mergeCell ref="BB20:BB21"/>
    <mergeCell ref="BC20:BC21"/>
    <mergeCell ref="AC20:AD20"/>
    <mergeCell ref="AE20:AE21"/>
    <mergeCell ref="AF20:AF21"/>
    <mergeCell ref="BC22:BC23"/>
    <mergeCell ref="BD22:BD23"/>
    <mergeCell ref="AT24:AT25"/>
    <mergeCell ref="AU24:AU25"/>
    <mergeCell ref="AV24:AV25"/>
    <mergeCell ref="A25:S25"/>
    <mergeCell ref="Z25:AQ25"/>
    <mergeCell ref="AU22:AU23"/>
    <mergeCell ref="AW22:AW23"/>
    <mergeCell ref="AX22:AX23"/>
    <mergeCell ref="AY22:AY23"/>
    <mergeCell ref="AZ22:BA22"/>
    <mergeCell ref="BB22:BB23"/>
    <mergeCell ref="Q27:Q28"/>
    <mergeCell ref="B26:C26"/>
    <mergeCell ref="E26:N26"/>
    <mergeCell ref="Q26:S26"/>
    <mergeCell ref="AU27:AU28"/>
    <mergeCell ref="AW27:AW28"/>
    <mergeCell ref="AX27:AX28"/>
    <mergeCell ref="AY27:AY28"/>
    <mergeCell ref="Z28:AF28"/>
    <mergeCell ref="T26:W26"/>
    <mergeCell ref="Z26:AD26"/>
    <mergeCell ref="AH26:AH27"/>
    <mergeCell ref="R27:R28"/>
    <mergeCell ref="S27:S28"/>
    <mergeCell ref="T27:W28"/>
    <mergeCell ref="B29:C30"/>
    <mergeCell ref="D29:D30"/>
    <mergeCell ref="E29:N30"/>
    <mergeCell ref="O29:O30"/>
    <mergeCell ref="Q29:Q30"/>
    <mergeCell ref="AX29:AX30"/>
    <mergeCell ref="AY29:AY30"/>
    <mergeCell ref="B31:C32"/>
    <mergeCell ref="D31:D32"/>
    <mergeCell ref="E31:N32"/>
    <mergeCell ref="O31:O32"/>
    <mergeCell ref="Q31:Q32"/>
    <mergeCell ref="R31:R32"/>
    <mergeCell ref="S31:S32"/>
    <mergeCell ref="T31:W32"/>
    <mergeCell ref="R29:R30"/>
    <mergeCell ref="S29:S30"/>
    <mergeCell ref="T29:W30"/>
    <mergeCell ref="Z29:AQ30"/>
    <mergeCell ref="AU29:AU30"/>
    <mergeCell ref="AW29:AW30"/>
    <mergeCell ref="Z31:AQ32"/>
    <mergeCell ref="AU31:AU32"/>
    <mergeCell ref="AW31:AW32"/>
    <mergeCell ref="AX31:AX32"/>
    <mergeCell ref="AY31:AY32"/>
    <mergeCell ref="B33:C34"/>
    <mergeCell ref="D33:D34"/>
    <mergeCell ref="E33:N34"/>
    <mergeCell ref="O33:O34"/>
    <mergeCell ref="Q33:Q34"/>
    <mergeCell ref="O37:O38"/>
    <mergeCell ref="Q37:Q38"/>
    <mergeCell ref="AY33:AY34"/>
    <mergeCell ref="Z34:AQ34"/>
    <mergeCell ref="B35:C36"/>
    <mergeCell ref="D35:D36"/>
    <mergeCell ref="E35:N36"/>
    <mergeCell ref="O35:O36"/>
    <mergeCell ref="Q35:Q36"/>
    <mergeCell ref="R35:R36"/>
    <mergeCell ref="S35:S36"/>
    <mergeCell ref="T35:W36"/>
    <mergeCell ref="R33:R34"/>
    <mergeCell ref="S33:S34"/>
    <mergeCell ref="T33:W34"/>
    <mergeCell ref="AU33:AU34"/>
    <mergeCell ref="AW33:AW34"/>
    <mergeCell ref="AX33:AX34"/>
    <mergeCell ref="AY37:AY38"/>
    <mergeCell ref="Z38:AQ55"/>
    <mergeCell ref="B39:C40"/>
    <mergeCell ref="D39:D40"/>
    <mergeCell ref="E39:N40"/>
    <mergeCell ref="O39:O40"/>
    <mergeCell ref="Q39:Q40"/>
    <mergeCell ref="R39:R40"/>
    <mergeCell ref="S39:S40"/>
    <mergeCell ref="T39:W40"/>
    <mergeCell ref="R37:R38"/>
    <mergeCell ref="S37:S38"/>
    <mergeCell ref="T37:W38"/>
    <mergeCell ref="AU37:AU38"/>
    <mergeCell ref="AW37:AW38"/>
    <mergeCell ref="AX37:AX38"/>
    <mergeCell ref="Z35:AQ37"/>
    <mergeCell ref="AU35:AU36"/>
    <mergeCell ref="AW35:AW36"/>
    <mergeCell ref="AX35:AX36"/>
    <mergeCell ref="AY35:AY36"/>
    <mergeCell ref="B37:C38"/>
    <mergeCell ref="D37:D38"/>
    <mergeCell ref="E37:N38"/>
    <mergeCell ref="BC41:BC42"/>
    <mergeCell ref="B45:C45"/>
    <mergeCell ref="E45:N45"/>
    <mergeCell ref="Q45:S45"/>
    <mergeCell ref="T45:W45"/>
    <mergeCell ref="AU39:AU40"/>
    <mergeCell ref="AW39:AW40"/>
    <mergeCell ref="AX39:AX40"/>
    <mergeCell ref="AY39:AY40"/>
    <mergeCell ref="B41:P42"/>
    <mergeCell ref="Q41:Q42"/>
    <mergeCell ref="R41:R42"/>
    <mergeCell ref="S41:S42"/>
    <mergeCell ref="AW41:AW42"/>
    <mergeCell ref="AX41:AX42"/>
    <mergeCell ref="A46:A47"/>
    <mergeCell ref="B46:C47"/>
    <mergeCell ref="D46:D47"/>
    <mergeCell ref="E46:N47"/>
    <mergeCell ref="O46:O47"/>
    <mergeCell ref="Q46:Q47"/>
    <mergeCell ref="AY41:AY42"/>
    <mergeCell ref="BA41:BA42"/>
    <mergeCell ref="BB41:BB42"/>
    <mergeCell ref="AY46:AY47"/>
    <mergeCell ref="R46:R47"/>
    <mergeCell ref="S46:S47"/>
    <mergeCell ref="T46:W47"/>
    <mergeCell ref="AU46:AU47"/>
    <mergeCell ref="AW46:AW47"/>
    <mergeCell ref="AX46:AX47"/>
    <mergeCell ref="AW48:AW49"/>
    <mergeCell ref="AX48:AX49"/>
    <mergeCell ref="AY48:AY49"/>
    <mergeCell ref="B50:C51"/>
    <mergeCell ref="D50:D51"/>
    <mergeCell ref="E50:N51"/>
    <mergeCell ref="O50:O51"/>
    <mergeCell ref="Q50:Q51"/>
    <mergeCell ref="R50:R51"/>
    <mergeCell ref="S50:S51"/>
    <mergeCell ref="T50:W51"/>
    <mergeCell ref="AU50:AU51"/>
    <mergeCell ref="AW50:AW51"/>
    <mergeCell ref="AX50:AX51"/>
    <mergeCell ref="AY50:AY51"/>
    <mergeCell ref="B48:C49"/>
    <mergeCell ref="D48:D49"/>
    <mergeCell ref="E48:N49"/>
    <mergeCell ref="O48:O49"/>
    <mergeCell ref="Q48:Q49"/>
    <mergeCell ref="R48:R49"/>
    <mergeCell ref="S48:S49"/>
    <mergeCell ref="T48:W49"/>
    <mergeCell ref="AU48:AU49"/>
    <mergeCell ref="B52:C53"/>
    <mergeCell ref="D52:D53"/>
    <mergeCell ref="E52:N53"/>
    <mergeCell ref="O52:O53"/>
    <mergeCell ref="Q52:Q53"/>
    <mergeCell ref="AY52:AY53"/>
    <mergeCell ref="AS53:AT53"/>
    <mergeCell ref="B54:C55"/>
    <mergeCell ref="D54:D55"/>
    <mergeCell ref="E54:N55"/>
    <mergeCell ref="O54:O55"/>
    <mergeCell ref="Q54:Q55"/>
    <mergeCell ref="R54:R55"/>
    <mergeCell ref="S54:S55"/>
    <mergeCell ref="T54:W55"/>
    <mergeCell ref="R52:R53"/>
    <mergeCell ref="S52:S53"/>
    <mergeCell ref="T52:W53"/>
    <mergeCell ref="AU52:AU53"/>
    <mergeCell ref="AW52:AW53"/>
    <mergeCell ref="AX52:AX53"/>
    <mergeCell ref="AU54:AU55"/>
    <mergeCell ref="AW54:AW55"/>
    <mergeCell ref="AX54:AX55"/>
    <mergeCell ref="R56:R57"/>
    <mergeCell ref="S56:S57"/>
    <mergeCell ref="AY54:AY55"/>
    <mergeCell ref="AS55:AT55"/>
    <mergeCell ref="B56:C57"/>
    <mergeCell ref="D56:D57"/>
    <mergeCell ref="E56:N57"/>
    <mergeCell ref="O56:O57"/>
    <mergeCell ref="Q56:Q57"/>
    <mergeCell ref="AX56:AX57"/>
    <mergeCell ref="AY56:AY57"/>
    <mergeCell ref="AS57:AT57"/>
    <mergeCell ref="T56:W57"/>
    <mergeCell ref="AO56:AQ57"/>
    <mergeCell ref="AU56:AU57"/>
    <mergeCell ref="AW56:AW57"/>
    <mergeCell ref="AY60:AY61"/>
    <mergeCell ref="B60:P61"/>
    <mergeCell ref="Q60:Q61"/>
    <mergeCell ref="R60:R61"/>
    <mergeCell ref="S60:S61"/>
    <mergeCell ref="AW60:AW61"/>
    <mergeCell ref="AX60:AX61"/>
    <mergeCell ref="T58:W59"/>
    <mergeCell ref="AO58:AQ59"/>
    <mergeCell ref="AU58:AU59"/>
    <mergeCell ref="AW58:AW59"/>
    <mergeCell ref="AX58:AX59"/>
    <mergeCell ref="AY58:AY59"/>
    <mergeCell ref="B58:C59"/>
    <mergeCell ref="D58:D59"/>
    <mergeCell ref="E58:N59"/>
    <mergeCell ref="O58:O59"/>
    <mergeCell ref="Q58:Q59"/>
    <mergeCell ref="R58:R59"/>
    <mergeCell ref="S58:S59"/>
  </mergeCells>
  <phoneticPr fontId="2"/>
  <conditionalFormatting sqref="T29:W30">
    <cfRule type="cellIs" dxfId="0" priority="1" operator="equal">
      <formula>$O$27=非該当</formula>
    </cfRule>
  </conditionalFormatting>
  <dataValidations count="11">
    <dataValidation type="custom" allowBlank="1" showInputMessage="1" showErrorMessage="1" sqref="Q17 Q19 Q21" xr:uid="{6FDD69B8-F1BD-4818-8939-E1336429FAD0}">
      <formula1>BI22&lt;&gt;1</formula1>
    </dataValidation>
    <dataValidation type="custom" allowBlank="1" showInputMessage="1" showErrorMessage="1" sqref="Q10:Q16 Q18 Q20" xr:uid="{1A271E90-7572-4E26-9186-F01D53853927}">
      <formula1>BI11&lt;&gt;1</formula1>
    </dataValidation>
    <dataValidation type="list" allowBlank="1" showInputMessage="1" sqref="Z10:AB13" xr:uid="{55101847-57C3-4B89-BB96-60179D568A14}">
      <formula1>$AS$30:$AS$33</formula1>
    </dataValidation>
    <dataValidation allowBlank="1" showInputMessage="1" sqref="P46:P59 P28:P40 AN27 P12:P21" xr:uid="{309E3658-1BDB-41E2-943F-CD64BA407CD5}"/>
    <dataValidation type="custom" errorStyle="warning" allowBlank="1" showInputMessage="1" errorTitle="在職期間が1年未満となっています。" error="在職期間が1年未満の場合は、受験資格に該当する職務経験として認められません。_x000a__x000a_&lt;例外&gt;_x000a_以下をすべて満たす場合のみ受験資格に該当する職務経験として認められます。_x000a_①勤務開始日が2012年5月2日から2013年4月30日までの間_x000a_②勤務終了日が2013年5月1日から2014年4月30日までの間_x000a_③週30時間以上の勤務を１年以上継続している場合_x000a_" sqref="P11" xr:uid="{29938348-E504-4810-A4FF-AA9B9676BA10}">
      <formula1>BK11&lt;&gt;1</formula1>
    </dataValidation>
    <dataValidation type="list" allowBlank="1" showInputMessage="1" showErrorMessage="1" sqref="AG8 AG28 T27:W40 T46:W59" xr:uid="{3D798330-C2F6-4666-B6B5-C76BAC14BD0C}">
      <formula1>$AS$25:$AS$26</formula1>
    </dataValidation>
    <dataValidation type="custom" errorStyle="warning" allowBlank="1" showInputMessage="1" errorTitle="【勤務開始日】が【受験資格】に該当する期間より以前です。" error="受験資格に該当する期間は直近10年（2013年5月1日から2023年4月30日）の期間です。_x000a__x000a_■勤務開始日が2013年5月1日以降の場合_x000a_→勤務開始日を正しく入力してください。_x000a__x000a_■勤務開始日が2013年5月1日より以前の場合_x000a_→受験資格を【該当】から【非該当】に変更してください。" sqref="P10" xr:uid="{8A7D6C96-8784-4BA8-80BC-A577181958F8}">
      <formula1>BI10&lt;&gt;1</formula1>
    </dataValidation>
    <dataValidation type="list" allowBlank="1" showErrorMessage="1" sqref="AM27" xr:uid="{CFF473EE-B01D-41EC-BD62-DC015163BB97}">
      <formula1>$C$62:$C$63</formula1>
    </dataValidation>
    <dataValidation type="list" allowBlank="1" showInputMessage="1" showErrorMessage="1" sqref="Z14:AB21" xr:uid="{1E36C920-DF27-4496-89A5-7126B3A4C1A6}">
      <formula1>$AS$30:$AS$33</formula1>
    </dataValidation>
    <dataValidation type="list" allowBlank="1" showInputMessage="1" showErrorMessage="1" sqref="O27:O40 O46:O59" xr:uid="{6548A190-A25B-4B9D-B700-6CDDE20E9877}">
      <formula1>$AS$11:$AS$12</formula1>
    </dataValidation>
    <dataValidation type="list" allowBlank="1" showInputMessage="1" showErrorMessage="1" sqref="B4:C6" xr:uid="{6E93154B-6A40-4115-A029-94155344E2C7}">
      <formula1>$AR$2:$AR$11</formula1>
    </dataValidation>
  </dataValidations>
  <pageMargins left="0.70866141732283472" right="0.51181102362204722" top="0.55118110236220474" bottom="0.55118110236220474" header="0.31496062992125984" footer="0.31496062992125984"/>
  <pageSetup paperSize="8" scale="48" orientation="landscape" r:id="rId1"/>
  <colBreaks count="1" manualBreakCount="1">
    <brk id="23"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職務経歴書</vt:lpstr>
      <vt:lpstr>記載例</vt:lpstr>
      <vt:lpstr>記載例!Print_Area</vt:lpstr>
      <vt:lpstr>職務経歴書!Print_Area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小河原　周平</dc:creator>
  <cp:lastModifiedBy>小河原　周平</cp:lastModifiedBy>
  <cp:lastPrinted>2026-03-23T10:01:41Z</cp:lastPrinted>
  <dcterms:created xsi:type="dcterms:W3CDTF">2025-09-19T02:08:51Z</dcterms:created>
  <dcterms:modified xsi:type="dcterms:W3CDTF">2026-03-26T09:50:34Z</dcterms:modified>
</cp:coreProperties>
</file>