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W:\★1 次期システム更改（R10.4～）\⑥ＲＦＰ\①仕様書作成\"/>
    </mc:Choice>
  </mc:AlternateContent>
  <xr:revisionPtr revIDLastSave="0" documentId="13_ncr:1_{FA1864EF-E68D-4408-A444-C5DA001DD623}" xr6:coauthVersionLast="47" xr6:coauthVersionMax="47" xr10:uidLastSave="{00000000-0000-0000-0000-000000000000}"/>
  <bookViews>
    <workbookView xWindow="-108" yWindow="-108" windowWidth="23256" windowHeight="12576" tabRatio="881" xr2:uid="{00FBCFF6-11B5-4761-8A2C-6A85FFFA37F6}"/>
  </bookViews>
  <sheets>
    <sheet name="様式８" sheetId="7" r:id="rId1"/>
    <sheet name="様式８ (記入例)" sheetId="11" r:id="rId2"/>
  </sheets>
  <definedNames>
    <definedName name="_xlnm.Print_Area" localSheetId="0">様式８!$A$1:$L$54</definedName>
    <definedName name="_xlnm.Print_Area" localSheetId="1">'様式８ (記入例)'!$A$1:$L$53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1" l="1"/>
  <c r="F40" i="11" s="1"/>
  <c r="E39" i="11"/>
  <c r="F39" i="11" s="1"/>
  <c r="D47" i="11"/>
  <c r="D46" i="11"/>
  <c r="I45" i="11"/>
  <c r="I43" i="11"/>
  <c r="I42" i="11"/>
  <c r="E37" i="11"/>
  <c r="F37" i="11" s="1"/>
  <c r="G37" i="11" s="1"/>
  <c r="H37" i="11" s="1"/>
  <c r="E36" i="11"/>
  <c r="F36" i="11" s="1"/>
  <c r="G36" i="11" s="1"/>
  <c r="H36" i="11" s="1"/>
  <c r="F21" i="11"/>
  <c r="D21" i="11"/>
  <c r="F20" i="11"/>
  <c r="F22" i="11" s="1"/>
  <c r="K19" i="11"/>
  <c r="J19" i="11"/>
  <c r="I19" i="11"/>
  <c r="H19" i="11"/>
  <c r="L19" i="11" s="1"/>
  <c r="G19" i="11"/>
  <c r="D18" i="11"/>
  <c r="D22" i="11" s="1"/>
  <c r="E17" i="11"/>
  <c r="E21" i="11" s="1"/>
  <c r="H16" i="11"/>
  <c r="I16" i="11" s="1"/>
  <c r="J16" i="11" s="1"/>
  <c r="K16" i="11" s="1"/>
  <c r="H15" i="11"/>
  <c r="I15" i="11" s="1"/>
  <c r="J15" i="11" s="1"/>
  <c r="K15" i="11" s="1"/>
  <c r="G17" i="7"/>
  <c r="F21" i="7"/>
  <c r="E21" i="7"/>
  <c r="D21" i="7"/>
  <c r="E18" i="7"/>
  <c r="E22" i="7" s="1"/>
  <c r="F20" i="7"/>
  <c r="K20" i="7" s="1"/>
  <c r="D18" i="7"/>
  <c r="D22" i="7" s="1"/>
  <c r="I20" i="11" l="1"/>
  <c r="G20" i="11"/>
  <c r="K20" i="11"/>
  <c r="E47" i="11"/>
  <c r="G40" i="11"/>
  <c r="H40" i="11" s="1"/>
  <c r="I40" i="11"/>
  <c r="F47" i="11"/>
  <c r="G39" i="11"/>
  <c r="F46" i="11"/>
  <c r="E46" i="11"/>
  <c r="H17" i="11"/>
  <c r="H21" i="11" s="1"/>
  <c r="J17" i="11"/>
  <c r="J21" i="11" s="1"/>
  <c r="E18" i="11"/>
  <c r="G17" i="11"/>
  <c r="I17" i="11"/>
  <c r="I21" i="11" s="1"/>
  <c r="K17" i="11"/>
  <c r="K21" i="11" s="1"/>
  <c r="H20" i="11"/>
  <c r="J20" i="11"/>
  <c r="K18" i="7"/>
  <c r="K22" i="7" s="1"/>
  <c r="H20" i="7"/>
  <c r="J20" i="7"/>
  <c r="F22" i="7"/>
  <c r="G20" i="7"/>
  <c r="I20" i="7"/>
  <c r="H18" i="7"/>
  <c r="J18" i="7"/>
  <c r="G18" i="7"/>
  <c r="I18" i="7"/>
  <c r="I22" i="7" s="1"/>
  <c r="L20" i="11" l="1"/>
  <c r="D29" i="11" s="1"/>
  <c r="H39" i="11"/>
  <c r="G46" i="11"/>
  <c r="G47" i="11"/>
  <c r="K18" i="11"/>
  <c r="K22" i="11" s="1"/>
  <c r="I18" i="11"/>
  <c r="I22" i="11" s="1"/>
  <c r="G18" i="11"/>
  <c r="E22" i="11"/>
  <c r="J18" i="11"/>
  <c r="J22" i="11" s="1"/>
  <c r="H18" i="11"/>
  <c r="H22" i="11" s="1"/>
  <c r="G21" i="11"/>
  <c r="L21" i="11" s="1"/>
  <c r="L17" i="11"/>
  <c r="H22" i="7"/>
  <c r="J22" i="7"/>
  <c r="L18" i="7"/>
  <c r="D28" i="7" s="1"/>
  <c r="G22" i="7"/>
  <c r="L20" i="7"/>
  <c r="D29" i="7" s="1"/>
  <c r="H47" i="11" l="1"/>
  <c r="I47" i="11" s="1"/>
  <c r="H46" i="11"/>
  <c r="I46" i="11" s="1"/>
  <c r="I39" i="11"/>
  <c r="G22" i="11"/>
  <c r="L22" i="11" s="1"/>
  <c r="L18" i="11"/>
  <c r="D28" i="11" s="1"/>
  <c r="D30" i="11" s="1"/>
  <c r="D30" i="7"/>
  <c r="H47" i="7" l="1"/>
  <c r="F47" i="7"/>
  <c r="G47" i="7"/>
  <c r="E47" i="7"/>
  <c r="D47" i="7"/>
  <c r="E46" i="7"/>
  <c r="F46" i="7"/>
  <c r="G46" i="7"/>
  <c r="H46" i="7"/>
  <c r="D46" i="7"/>
  <c r="I45" i="7"/>
  <c r="I40" i="7"/>
  <c r="I39" i="7"/>
  <c r="I43" i="7"/>
  <c r="I42" i="7"/>
  <c r="E37" i="7"/>
  <c r="F37" i="7" s="1"/>
  <c r="G37" i="7" s="1"/>
  <c r="H37" i="7" s="1"/>
  <c r="E36" i="7"/>
  <c r="F36" i="7" s="1"/>
  <c r="H19" i="7"/>
  <c r="I19" i="7"/>
  <c r="J19" i="7"/>
  <c r="K19" i="7"/>
  <c r="G19" i="7"/>
  <c r="K17" i="7"/>
  <c r="K21" i="7" s="1"/>
  <c r="J17" i="7"/>
  <c r="J21" i="7" s="1"/>
  <c r="I17" i="7"/>
  <c r="I21" i="7" s="1"/>
  <c r="H17" i="7"/>
  <c r="H21" i="7" l="1"/>
  <c r="L17" i="7"/>
  <c r="L19" i="7"/>
  <c r="G21" i="7"/>
  <c r="G36" i="7"/>
  <c r="L22" i="7"/>
  <c r="H36" i="7" l="1"/>
  <c r="I47" i="7" l="1"/>
  <c r="I46" i="7"/>
  <c r="H16" i="7"/>
  <c r="I16" i="7" s="1"/>
  <c r="J16" i="7" s="1"/>
  <c r="K16" i="7" s="1"/>
  <c r="H15" i="7"/>
  <c r="I15" i="7" s="1"/>
  <c r="J15" i="7" s="1"/>
  <c r="K15" i="7" s="1"/>
  <c r="L21" i="7" l="1"/>
</calcChain>
</file>

<file path=xl/sharedStrings.xml><?xml version="1.0" encoding="utf-8"?>
<sst xmlns="http://schemas.openxmlformats.org/spreadsheetml/2006/main" count="128" uniqueCount="55">
  <si>
    <t>項番</t>
    <rPh sb="0" eb="1">
      <t>コウ</t>
    </rPh>
    <rPh sb="1" eb="2">
      <t>バン</t>
    </rPh>
    <phoneticPr fontId="19"/>
  </si>
  <si>
    <t>見積内訳</t>
    <rPh sb="0" eb="2">
      <t>ミツモリ</t>
    </rPh>
    <rPh sb="2" eb="4">
      <t>ウチワケ</t>
    </rPh>
    <phoneticPr fontId="19"/>
  </si>
  <si>
    <t>（単位：円）</t>
    <rPh sb="1" eb="3">
      <t>タンイ</t>
    </rPh>
    <rPh sb="4" eb="5">
      <t>エン</t>
    </rPh>
    <phoneticPr fontId="19"/>
  </si>
  <si>
    <t>代表者氏名</t>
    <rPh sb="0" eb="3">
      <t>ダイヒョウシャ</t>
    </rPh>
    <rPh sb="3" eb="5">
      <t>シメイ</t>
    </rPh>
    <phoneticPr fontId="19"/>
  </si>
  <si>
    <t>住　　　所</t>
    <rPh sb="0" eb="1">
      <t>ジュウ</t>
    </rPh>
    <rPh sb="4" eb="5">
      <t>ショ</t>
    </rPh>
    <phoneticPr fontId="19"/>
  </si>
  <si>
    <t>名　　　称</t>
    <rPh sb="0" eb="1">
      <t>ナ</t>
    </rPh>
    <rPh sb="4" eb="5">
      <t>ショウ</t>
    </rPh>
    <phoneticPr fontId="19"/>
  </si>
  <si>
    <t>１</t>
    <phoneticPr fontId="19"/>
  </si>
  <si>
    <t>(1)</t>
    <phoneticPr fontId="19"/>
  </si>
  <si>
    <t>(2)</t>
    <phoneticPr fontId="19"/>
  </si>
  <si>
    <t>２</t>
    <phoneticPr fontId="19"/>
  </si>
  <si>
    <t>合計</t>
    <rPh sb="0" eb="1">
      <t>ゴウ</t>
    </rPh>
    <rPh sb="1" eb="2">
      <t>ケイ</t>
    </rPh>
    <phoneticPr fontId="19"/>
  </si>
  <si>
    <t>費用内訳</t>
    <rPh sb="0" eb="2">
      <t>ヒヨウ</t>
    </rPh>
    <rPh sb="2" eb="4">
      <t>ウチワケ</t>
    </rPh>
    <phoneticPr fontId="19"/>
  </si>
  <si>
    <t>保守月額</t>
    <rPh sb="0" eb="2">
      <t>ホシュ</t>
    </rPh>
    <rPh sb="2" eb="4">
      <t>ゲツガク</t>
    </rPh>
    <phoneticPr fontId="19"/>
  </si>
  <si>
    <t>買い取る場合の提供価格</t>
    <rPh sb="0" eb="1">
      <t>カ</t>
    </rPh>
    <rPh sb="2" eb="3">
      <t>ト</t>
    </rPh>
    <rPh sb="4" eb="6">
      <t>バアイ</t>
    </rPh>
    <rPh sb="7" eb="9">
      <t>テイキョウ</t>
    </rPh>
    <rPh sb="9" eb="11">
      <t>カカク</t>
    </rPh>
    <phoneticPr fontId="19"/>
  </si>
  <si>
    <t>仮料率：</t>
    <rPh sb="0" eb="1">
      <t>カリ</t>
    </rPh>
    <rPh sb="1" eb="2">
      <t>リョウ</t>
    </rPh>
    <rPh sb="2" eb="3">
      <t>リツ</t>
    </rPh>
    <phoneticPr fontId="19"/>
  </si>
  <si>
    <t>備考欄（説明が必要な場合以下に記入してください）</t>
    <rPh sb="0" eb="2">
      <t>ビコウ</t>
    </rPh>
    <rPh sb="2" eb="3">
      <t>ラン</t>
    </rPh>
    <rPh sb="4" eb="6">
      <t>セツメイ</t>
    </rPh>
    <rPh sb="7" eb="9">
      <t>ヒツヨウ</t>
    </rPh>
    <rPh sb="10" eb="12">
      <t>バアイ</t>
    </rPh>
    <rPh sb="12" eb="14">
      <t>イカ</t>
    </rPh>
    <rPh sb="15" eb="17">
      <t>キニュウ</t>
    </rPh>
    <phoneticPr fontId="19"/>
  </si>
  <si>
    <t>ＳＥ作業単価（税抜）</t>
    <rPh sb="2" eb="4">
      <t>サギョウ</t>
    </rPh>
    <rPh sb="4" eb="6">
      <t>タンカ</t>
    </rPh>
    <rPh sb="7" eb="9">
      <t>ゼイヌキ</t>
    </rPh>
    <phoneticPr fontId="19"/>
  </si>
  <si>
    <t>３</t>
    <phoneticPr fontId="19"/>
  </si>
  <si>
    <t>61か月以降の継続使用の費用</t>
    <rPh sb="3" eb="4">
      <t>ゲツ</t>
    </rPh>
    <rPh sb="4" eb="6">
      <t>イコウ</t>
    </rPh>
    <rPh sb="7" eb="9">
      <t>ケイゾク</t>
    </rPh>
    <rPh sb="9" eb="11">
      <t>シヨウ</t>
    </rPh>
    <rPh sb="12" eb="14">
      <t>ヒヨウ</t>
    </rPh>
    <phoneticPr fontId="19"/>
  </si>
  <si>
    <t>その他の費用</t>
    <rPh sb="2" eb="3">
      <t>タ</t>
    </rPh>
    <rPh sb="4" eb="6">
      <t>ヒヨウ</t>
    </rPh>
    <phoneticPr fontId="19"/>
  </si>
  <si>
    <t>ライセンス費用等</t>
    <rPh sb="5" eb="7">
      <t>ヒヨウ</t>
    </rPh>
    <rPh sb="7" eb="8">
      <t>トウ</t>
    </rPh>
    <phoneticPr fontId="19"/>
  </si>
  <si>
    <t>運用終了時のデータ抽出費用</t>
    <rPh sb="0" eb="2">
      <t>ウンヨウ</t>
    </rPh>
    <rPh sb="2" eb="4">
      <t>シュウリョウ</t>
    </rPh>
    <rPh sb="4" eb="5">
      <t>ジ</t>
    </rPh>
    <rPh sb="9" eb="11">
      <t>チュウシュツ</t>
    </rPh>
    <rPh sb="11" eb="13">
      <t>ヒヨウ</t>
    </rPh>
    <phoneticPr fontId="19"/>
  </si>
  <si>
    <t>小　計（税抜）</t>
    <rPh sb="0" eb="1">
      <t>ショウ</t>
    </rPh>
    <rPh sb="2" eb="3">
      <t>ケイ</t>
    </rPh>
    <rPh sb="4" eb="5">
      <t>ゼイ</t>
    </rPh>
    <rPh sb="5" eb="6">
      <t>ヌ</t>
    </rPh>
    <phoneticPr fontId="19"/>
  </si>
  <si>
    <t>(オンプレミスの場合）新サーバへの更新費用</t>
    <rPh sb="8" eb="10">
      <t>バアイ</t>
    </rPh>
    <rPh sb="11" eb="12">
      <t>シン</t>
    </rPh>
    <rPh sb="17" eb="19">
      <t>コウシン</t>
    </rPh>
    <rPh sb="19" eb="21">
      <t>ヒヨウ</t>
    </rPh>
    <phoneticPr fontId="19"/>
  </si>
  <si>
    <t>更新作業費用</t>
    <rPh sb="0" eb="2">
      <t>コウシン</t>
    </rPh>
    <rPh sb="2" eb="4">
      <t>サギョウ</t>
    </rPh>
    <rPh sb="4" eb="6">
      <t>ヒヨウ</t>
    </rPh>
    <phoneticPr fontId="19"/>
  </si>
  <si>
    <t>※</t>
    <phoneticPr fontId="19"/>
  </si>
  <si>
    <t>のセルを入力</t>
    <rPh sb="4" eb="6">
      <t>ニュウリョク</t>
    </rPh>
    <phoneticPr fontId="19"/>
  </si>
  <si>
    <t>システム移行用のデータ抽出費用及び諸経費</t>
    <rPh sb="4" eb="6">
      <t>イコウ</t>
    </rPh>
    <rPh sb="6" eb="7">
      <t>ヨウ</t>
    </rPh>
    <rPh sb="11" eb="13">
      <t>チュウシュツ</t>
    </rPh>
    <rPh sb="13" eb="15">
      <t>ヒヨウ</t>
    </rPh>
    <rPh sb="15" eb="16">
      <t>オヨ</t>
    </rPh>
    <rPh sb="17" eb="20">
      <t>ショケイヒ</t>
    </rPh>
    <phoneticPr fontId="19"/>
  </si>
  <si>
    <t>※２ リース月額については右記の仮料率を元に記載してください。</t>
    <phoneticPr fontId="19"/>
  </si>
  <si>
    <r>
      <t>リース月額または利用料</t>
    </r>
    <r>
      <rPr>
        <b/>
        <sz val="16"/>
        <color indexed="10"/>
        <rFont val="BIZ UDPゴシック"/>
        <family val="3"/>
        <charset val="128"/>
      </rPr>
      <t xml:space="preserve">※2
</t>
    </r>
    <r>
      <rPr>
        <b/>
        <sz val="16"/>
        <rFont val="BIZ UDPゴシック"/>
        <family val="3"/>
        <charset val="128"/>
      </rPr>
      <t>（60か月まで）</t>
    </r>
    <rPh sb="3" eb="5">
      <t>ゲツガク</t>
    </rPh>
    <rPh sb="8" eb="11">
      <t>リヨウリョウ</t>
    </rPh>
    <rPh sb="18" eb="19">
      <t>ゲツ</t>
    </rPh>
    <phoneticPr fontId="19"/>
  </si>
  <si>
    <t>　　　 リースでは無く、ライセンス料等の月額（定額の利用料方式）を定めている場合はその金額を入力してください。</t>
    <rPh sb="9" eb="10">
      <t>ナ</t>
    </rPh>
    <rPh sb="17" eb="18">
      <t>リョウ</t>
    </rPh>
    <rPh sb="18" eb="19">
      <t>トウ</t>
    </rPh>
    <rPh sb="20" eb="22">
      <t>ゲツガク</t>
    </rPh>
    <rPh sb="23" eb="25">
      <t>テイガク</t>
    </rPh>
    <rPh sb="26" eb="29">
      <t>リヨウリョウ</t>
    </rPh>
    <rPh sb="29" eb="31">
      <t>ホウシキ</t>
    </rPh>
    <rPh sb="33" eb="34">
      <t>サダ</t>
    </rPh>
    <rPh sb="38" eb="40">
      <t>バアイ</t>
    </rPh>
    <rPh sb="43" eb="45">
      <t>キンガク</t>
    </rPh>
    <rPh sb="46" eb="48">
      <t>ニュウリョク</t>
    </rPh>
    <phoneticPr fontId="19"/>
  </si>
  <si>
    <t>※１　上記費用の内訳については「見積内訳書（任意様式）」を別途作成の上、数量や単価など可能な範囲で算定根拠を明記すること。</t>
    <rPh sb="3" eb="5">
      <t>ジョウキ</t>
    </rPh>
    <rPh sb="5" eb="7">
      <t>ヒヨウ</t>
    </rPh>
    <rPh sb="8" eb="10">
      <t>ウチワケ</t>
    </rPh>
    <rPh sb="16" eb="18">
      <t>ミツモリ</t>
    </rPh>
    <rPh sb="18" eb="21">
      <t>ウチワケショ</t>
    </rPh>
    <rPh sb="22" eb="24">
      <t>ニンイ</t>
    </rPh>
    <rPh sb="24" eb="26">
      <t>ヨウシキ</t>
    </rPh>
    <rPh sb="29" eb="31">
      <t>ベット</t>
    </rPh>
    <rPh sb="31" eb="33">
      <t>サクセイ</t>
    </rPh>
    <rPh sb="34" eb="35">
      <t>ウエ</t>
    </rPh>
    <rPh sb="54" eb="56">
      <t>メイキ</t>
    </rPh>
    <phoneticPr fontId="19"/>
  </si>
  <si>
    <t>我孫子市人事給与システム及び庶務管理システム構築業務及び運用保守業務委託　見積書</t>
    <rPh sb="4" eb="6">
      <t>ジンジ</t>
    </rPh>
    <rPh sb="6" eb="8">
      <t>キュウヨ</t>
    </rPh>
    <rPh sb="12" eb="13">
      <t>オヨ</t>
    </rPh>
    <rPh sb="14" eb="16">
      <t>ショム</t>
    </rPh>
    <rPh sb="16" eb="18">
      <t>カンリ</t>
    </rPh>
    <rPh sb="22" eb="24">
      <t>コウチク</t>
    </rPh>
    <rPh sb="24" eb="26">
      <t>ギョウム</t>
    </rPh>
    <rPh sb="26" eb="27">
      <t>オヨ</t>
    </rPh>
    <rPh sb="28" eb="30">
      <t>ウンヨウ</t>
    </rPh>
    <rPh sb="30" eb="32">
      <t>ホシュ</t>
    </rPh>
    <rPh sb="32" eb="34">
      <t>ギョウム</t>
    </rPh>
    <rPh sb="34" eb="36">
      <t>イタク</t>
    </rPh>
    <phoneticPr fontId="19"/>
  </si>
  <si>
    <t>■　参考金額</t>
    <rPh sb="2" eb="4">
      <t>サンコウ</t>
    </rPh>
    <rPh sb="4" eb="6">
      <t>キンガク</t>
    </rPh>
    <phoneticPr fontId="19"/>
  </si>
  <si>
    <t>①　６年目～１０年目にかかるライセンス費用等</t>
    <rPh sb="3" eb="4">
      <t>ネン</t>
    </rPh>
    <rPh sb="4" eb="5">
      <t>メ</t>
    </rPh>
    <rPh sb="8" eb="9">
      <t>ネン</t>
    </rPh>
    <rPh sb="9" eb="10">
      <t>メ</t>
    </rPh>
    <rPh sb="19" eb="21">
      <t>ヒヨウ</t>
    </rPh>
    <rPh sb="21" eb="22">
      <t>ナド</t>
    </rPh>
    <phoneticPr fontId="19"/>
  </si>
  <si>
    <t>１</t>
    <phoneticPr fontId="19"/>
  </si>
  <si>
    <t>年度別費用（令和10年4月1日から令和15年3月31日までの60か月）</t>
    <rPh sb="0" eb="2">
      <t>ネンド</t>
    </rPh>
    <rPh sb="2" eb="3">
      <t>ベツ</t>
    </rPh>
    <rPh sb="3" eb="5">
      <t>ヒヨウ</t>
    </rPh>
    <rPh sb="6" eb="8">
      <t>レイワ</t>
    </rPh>
    <rPh sb="10" eb="11">
      <t>ネン</t>
    </rPh>
    <rPh sb="12" eb="13">
      <t>ガツ</t>
    </rPh>
    <rPh sb="14" eb="15">
      <t>ニチ</t>
    </rPh>
    <rPh sb="17" eb="19">
      <t>レイワ</t>
    </rPh>
    <rPh sb="21" eb="22">
      <t>ネン</t>
    </rPh>
    <rPh sb="23" eb="24">
      <t>ガツ</t>
    </rPh>
    <rPh sb="26" eb="27">
      <t>ニチ</t>
    </rPh>
    <rPh sb="33" eb="34">
      <t>ゲツ</t>
    </rPh>
    <phoneticPr fontId="19"/>
  </si>
  <si>
    <t>年度別費用（令和15年4月1日から令和20年3月31日までの60か月）</t>
    <rPh sb="0" eb="2">
      <t>ネンド</t>
    </rPh>
    <rPh sb="2" eb="3">
      <t>ベツ</t>
    </rPh>
    <rPh sb="3" eb="5">
      <t>ヒヨウ</t>
    </rPh>
    <rPh sb="6" eb="8">
      <t>レイワ</t>
    </rPh>
    <rPh sb="10" eb="11">
      <t>ネン</t>
    </rPh>
    <rPh sb="12" eb="13">
      <t>ガツ</t>
    </rPh>
    <rPh sb="14" eb="15">
      <t>ニチ</t>
    </rPh>
    <rPh sb="17" eb="19">
      <t>レイワ</t>
    </rPh>
    <rPh sb="21" eb="22">
      <t>ネン</t>
    </rPh>
    <rPh sb="23" eb="24">
      <t>ガツ</t>
    </rPh>
    <rPh sb="26" eb="27">
      <t>ニチ</t>
    </rPh>
    <rPh sb="33" eb="34">
      <t>ゲツ</t>
    </rPh>
    <phoneticPr fontId="19"/>
  </si>
  <si>
    <t>②　別途契約によりシステム改修を行う場合のＳＥ作業単価（人日）</t>
    <phoneticPr fontId="19"/>
  </si>
  <si>
    <t>様式８</t>
    <rPh sb="0" eb="2">
      <t>ヨウシキ</t>
    </rPh>
    <phoneticPr fontId="19"/>
  </si>
  <si>
    <t>導入費用、５年間の運用保守費用の総経費</t>
    <phoneticPr fontId="19"/>
  </si>
  <si>
    <t>令和８年　　　月　　　日</t>
    <rPh sb="0" eb="2">
      <t>レイワ</t>
    </rPh>
    <rPh sb="3" eb="4">
      <t>ネン</t>
    </rPh>
    <rPh sb="7" eb="8">
      <t>ガツ</t>
    </rPh>
    <rPh sb="11" eb="12">
      <t>ニチ</t>
    </rPh>
    <phoneticPr fontId="19"/>
  </si>
  <si>
    <t>小　計（10％税込み）</t>
    <rPh sb="0" eb="1">
      <t>ショウ</t>
    </rPh>
    <rPh sb="2" eb="3">
      <t>ケイ</t>
    </rPh>
    <rPh sb="7" eb="9">
      <t>ゼイコ</t>
    </rPh>
    <phoneticPr fontId="19"/>
  </si>
  <si>
    <t>合計金額</t>
    <rPh sb="0" eb="2">
      <t>ゴウケイ</t>
    </rPh>
    <rPh sb="2" eb="4">
      <t>キンガク</t>
    </rPh>
    <phoneticPr fontId="19"/>
  </si>
  <si>
    <t>見積内訳</t>
    <rPh sb="0" eb="2">
      <t>ミツモリ</t>
    </rPh>
    <rPh sb="2" eb="4">
      <t>ウチワケ</t>
    </rPh>
    <phoneticPr fontId="19"/>
  </si>
  <si>
    <t>見積額</t>
    <rPh sb="0" eb="2">
      <t>ミツモリ</t>
    </rPh>
    <rPh sb="2" eb="3">
      <t>ガク</t>
    </rPh>
    <phoneticPr fontId="19"/>
  </si>
  <si>
    <t>留意事項</t>
    <rPh sb="0" eb="2">
      <t>リュウイ</t>
    </rPh>
    <rPh sb="2" eb="4">
      <t>ジコウ</t>
    </rPh>
    <phoneticPr fontId="19"/>
  </si>
  <si>
    <t>導入費用（税抜）</t>
    <rPh sb="0" eb="2">
      <t>ドウニュウ</t>
    </rPh>
    <rPh sb="2" eb="4">
      <t>ヒヨウ</t>
    </rPh>
    <rPh sb="5" eb="6">
      <t>ゼイ</t>
    </rPh>
    <rPh sb="6" eb="7">
      <t>ヌ</t>
    </rPh>
    <phoneticPr fontId="19"/>
  </si>
  <si>
    <t>運用保守費用（税抜）</t>
    <rPh sb="0" eb="2">
      <t>ウンヨウ</t>
    </rPh>
    <rPh sb="2" eb="4">
      <t>ホシュ</t>
    </rPh>
    <rPh sb="4" eb="6">
      <t>ヒヨウ</t>
    </rPh>
    <rPh sb="7" eb="8">
      <t>ゼイ</t>
    </rPh>
    <rPh sb="8" eb="9">
      <t>ヌ</t>
    </rPh>
    <phoneticPr fontId="19"/>
  </si>
  <si>
    <t>合　計（税抜）</t>
    <rPh sb="0" eb="1">
      <t>ア</t>
    </rPh>
    <rPh sb="2" eb="3">
      <t>ケイ</t>
    </rPh>
    <rPh sb="4" eb="5">
      <t>ゼイ</t>
    </rPh>
    <rPh sb="5" eb="6">
      <t>ヌ</t>
    </rPh>
    <phoneticPr fontId="19"/>
  </si>
  <si>
    <t>合　計（10％税込）</t>
    <rPh sb="0" eb="1">
      <t>ア</t>
    </rPh>
    <rPh sb="2" eb="3">
      <t>ケイ</t>
    </rPh>
    <rPh sb="7" eb="9">
      <t>ゼイコ</t>
    </rPh>
    <phoneticPr fontId="19"/>
  </si>
  <si>
    <t>①　導入費用（10％税込）</t>
    <rPh sb="2" eb="4">
      <t>ドウニュウ</t>
    </rPh>
    <rPh sb="4" eb="6">
      <t>ヒヨウ</t>
    </rPh>
    <rPh sb="10" eb="12">
      <t>ゼイコ</t>
    </rPh>
    <phoneticPr fontId="19"/>
  </si>
  <si>
    <t>②　運用保守費用（10％税込）</t>
    <rPh sb="2" eb="4">
      <t>ウンヨウ</t>
    </rPh>
    <rPh sb="4" eb="6">
      <t>ホシュ</t>
    </rPh>
    <rPh sb="6" eb="8">
      <t>ヒヨウ</t>
    </rPh>
    <rPh sb="12" eb="14">
      <t>ゼイコ</t>
    </rPh>
    <phoneticPr fontId="19"/>
  </si>
  <si>
    <t>導入費用（10％税込）</t>
    <rPh sb="0" eb="2">
      <t>ドウニュウ</t>
    </rPh>
    <rPh sb="2" eb="4">
      <t>ヒヨウ</t>
    </rPh>
    <rPh sb="8" eb="10">
      <t>ゼイコ</t>
    </rPh>
    <phoneticPr fontId="19"/>
  </si>
  <si>
    <t>運用保守費用（10％税込）</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</si>
</sst>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00&quot;年&quot;&quot;度&quot;\)"/>
    <numFmt numFmtId="177" formatCode="&quot;令和&quot;00&quot;年&quot;&quot;度&quot;"/>
    <numFmt numFmtId="178" formatCode="&quot;上&quot;&quot;限&quot;&quot;額&quot;&quot;「&quot;&quot;¥&quot;#,##0&quot;(税込)」を超えないこと&quot;"/>
  </numFmts>
  <fonts count="39" x14ac:knownFonts="1">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2"/>
      <name val="BIZ UDPゴシック"/>
      <family val="3"/>
      <charset val="128"/>
    </font>
    <font>
      <sz val="20"/>
      <name val="BIZ UDPゴシック"/>
      <family val="3"/>
      <charset val="128"/>
    </font>
    <font>
      <sz val="18"/>
      <name val="BIZ UDPゴシック"/>
      <family val="3"/>
      <charset val="128"/>
    </font>
    <font>
      <sz val="14"/>
      <name val="BIZ UDPゴシック"/>
      <family val="3"/>
      <charset val="128"/>
    </font>
    <font>
      <b/>
      <sz val="14"/>
      <name val="BIZ UDPゴシック"/>
      <family val="3"/>
      <charset val="128"/>
    </font>
    <font>
      <b/>
      <sz val="16"/>
      <name val="BIZ UDPゴシック"/>
      <family val="3"/>
      <charset val="128"/>
    </font>
    <font>
      <b/>
      <sz val="12"/>
      <name val="BIZ UDPゴシック"/>
      <family val="3"/>
      <charset val="128"/>
    </font>
    <font>
      <b/>
      <sz val="16"/>
      <color indexed="10"/>
      <name val="BIZ UDPゴシック"/>
      <family val="3"/>
      <charset val="128"/>
    </font>
    <font>
      <b/>
      <sz val="16"/>
      <color rgb="FFFF0000"/>
      <name val="BIZ UDPゴシック"/>
      <family val="3"/>
      <charset val="128"/>
    </font>
    <font>
      <b/>
      <sz val="14"/>
      <color rgb="FFFF0000"/>
      <name val="BIZ UDPゴシック"/>
      <family val="3"/>
      <charset val="128"/>
    </font>
    <font>
      <sz val="10"/>
      <name val="BIZ UDPゴシック"/>
      <family val="3"/>
      <charset val="128"/>
    </font>
    <font>
      <sz val="16"/>
      <name val="BIZ UDPゴシック"/>
      <family val="3"/>
      <charset val="128"/>
    </font>
    <font>
      <b/>
      <sz val="18"/>
      <name val="BIZ UDPゴシック"/>
      <family val="3"/>
      <charset val="128"/>
    </font>
    <font>
      <b/>
      <sz val="16"/>
      <color theme="1"/>
      <name val="BIZ UDPゴシック"/>
      <family val="3"/>
      <charset val="128"/>
    </font>
    <font>
      <b/>
      <sz val="14"/>
      <color theme="1"/>
      <name val="BIZ UDPゴシック"/>
      <family val="3"/>
      <charset val="128"/>
    </font>
    <font>
      <b/>
      <sz val="26"/>
      <name val="BIZ UDPゴシック"/>
      <family val="3"/>
      <charset val="128"/>
    </font>
    <font>
      <sz val="12"/>
      <color theme="1"/>
      <name val="BIZ UDPゴシック"/>
      <family val="3"/>
      <charset val="128"/>
    </font>
    <font>
      <sz val="10"/>
      <color theme="1"/>
      <name val="BIZ UDPゴシック"/>
      <family val="3"/>
      <charset val="128"/>
    </font>
    <font>
      <b/>
      <sz val="22"/>
      <name val="BIZ UDP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499984740745262"/>
        <bgColor indexed="64"/>
      </patternFill>
    </fill>
    <fill>
      <patternFill patternType="solid">
        <fgColor rgb="FFFFFF00"/>
        <bgColor indexed="64"/>
      </patternFill>
    </fill>
    <fill>
      <patternFill patternType="solid">
        <fgColor rgb="FFACEFF4"/>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hair">
        <color indexed="64"/>
      </right>
      <top/>
      <bottom style="thin">
        <color indexed="64"/>
      </bottom>
      <diagonal/>
    </border>
    <border>
      <left/>
      <right style="hair">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double">
        <color indexed="64"/>
      </top>
      <bottom style="thin">
        <color indexed="64"/>
      </bottom>
      <diagonal/>
    </border>
    <border>
      <left/>
      <right/>
      <top style="medium">
        <color indexed="64"/>
      </top>
      <bottom/>
      <diagonal/>
    </border>
    <border>
      <left style="thin">
        <color indexed="64"/>
      </left>
      <right/>
      <top style="double">
        <color indexed="64"/>
      </top>
      <bottom style="thin">
        <color indexed="64"/>
      </bottom>
      <diagonal/>
    </border>
    <border>
      <left style="thin">
        <color indexed="64"/>
      </left>
      <right/>
      <top/>
      <bottom style="medium">
        <color indexed="64"/>
      </bottom>
      <diagonal/>
    </border>
    <border>
      <left style="hair">
        <color indexed="64"/>
      </left>
      <right style="hair">
        <color indexed="64"/>
      </right>
      <top style="double">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hair">
        <color indexed="64"/>
      </left>
      <right style="thin">
        <color indexed="64"/>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cellStyleXfs>
  <cellXfs count="189">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horizontal="center" vertical="center"/>
    </xf>
    <xf numFmtId="0" fontId="26" fillId="0" borderId="0" xfId="0" applyFont="1">
      <alignment vertical="center"/>
    </xf>
    <xf numFmtId="0" fontId="24" fillId="0" borderId="0" xfId="0" applyFont="1">
      <alignment vertical="center"/>
    </xf>
    <xf numFmtId="0" fontId="25" fillId="0" borderId="0" xfId="0" applyFont="1" applyAlignment="1">
      <alignment horizontal="right" vertical="center"/>
    </xf>
    <xf numFmtId="6" fontId="24" fillId="0" borderId="0" xfId="0" applyNumberFormat="1" applyFont="1" applyAlignment="1">
      <alignment horizontal="center" vertical="center"/>
    </xf>
    <xf numFmtId="0" fontId="28" fillId="0" borderId="0" xfId="0" applyFont="1">
      <alignment vertical="center"/>
    </xf>
    <xf numFmtId="6" fontId="24" fillId="0" borderId="0" xfId="0" applyNumberFormat="1" applyFont="1">
      <alignment vertical="center"/>
    </xf>
    <xf numFmtId="6" fontId="28" fillId="0" borderId="0" xfId="0" applyNumberFormat="1" applyFont="1" applyAlignment="1">
      <alignment horizontal="right" vertical="center"/>
    </xf>
    <xf numFmtId="10" fontId="28" fillId="0" borderId="0" xfId="0" applyNumberFormat="1" applyFont="1" applyAlignment="1">
      <alignment horizontal="left" vertical="center"/>
    </xf>
    <xf numFmtId="6" fontId="29" fillId="0" borderId="0" xfId="0" applyNumberFormat="1" applyFont="1" applyAlignment="1">
      <alignment horizontal="right" vertical="center"/>
    </xf>
    <xf numFmtId="0" fontId="31" fillId="0" borderId="0" xfId="0" applyFont="1">
      <alignment vertical="center"/>
    </xf>
    <xf numFmtId="0" fontId="30" fillId="0" borderId="0" xfId="0" applyFont="1">
      <alignment vertical="center"/>
    </xf>
    <xf numFmtId="0" fontId="31" fillId="0" borderId="0" xfId="0" applyFont="1" applyAlignment="1">
      <alignment horizontal="right"/>
    </xf>
    <xf numFmtId="0" fontId="25" fillId="0" borderId="0" xfId="0" applyFont="1">
      <alignment vertical="center"/>
    </xf>
    <xf numFmtId="0" fontId="33" fillId="0" borderId="0" xfId="0" applyFont="1">
      <alignment vertical="center"/>
    </xf>
    <xf numFmtId="6" fontId="34" fillId="0" borderId="0" xfId="0" applyNumberFormat="1" applyFont="1">
      <alignment vertical="center"/>
    </xf>
    <xf numFmtId="6" fontId="33" fillId="0" borderId="0" xfId="0" applyNumberFormat="1" applyFont="1" applyAlignment="1">
      <alignment horizontal="right" vertical="center"/>
    </xf>
    <xf numFmtId="10" fontId="33" fillId="0" borderId="0" xfId="0" applyNumberFormat="1" applyFont="1" applyAlignment="1">
      <alignment horizontal="left" vertical="center"/>
    </xf>
    <xf numFmtId="6" fontId="34" fillId="0" borderId="0" xfId="0" applyNumberFormat="1" applyFont="1" applyAlignment="1">
      <alignment horizontal="right" vertical="center"/>
    </xf>
    <xf numFmtId="0" fontId="32" fillId="0" borderId="0" xfId="0" applyFont="1">
      <alignment vertical="center"/>
    </xf>
    <xf numFmtId="0" fontId="25" fillId="0" borderId="43" xfId="0" applyFont="1" applyBorder="1">
      <alignment vertical="center"/>
    </xf>
    <xf numFmtId="49" fontId="25" fillId="0" borderId="73" xfId="0" applyNumberFormat="1" applyFont="1" applyBorder="1" applyAlignment="1">
      <alignment horizontal="center" vertical="center"/>
    </xf>
    <xf numFmtId="49" fontId="34" fillId="0" borderId="26" xfId="0" applyNumberFormat="1" applyFont="1" applyBorder="1" applyAlignment="1">
      <alignment horizontal="left" vertical="center"/>
    </xf>
    <xf numFmtId="0" fontId="34" fillId="0" borderId="78" xfId="0" applyFont="1" applyBorder="1" applyAlignment="1">
      <alignment horizontal="left" vertical="center"/>
    </xf>
    <xf numFmtId="49" fontId="34" fillId="0" borderId="10" xfId="0" applyNumberFormat="1" applyFont="1" applyBorder="1" applyAlignment="1">
      <alignment horizontal="center" vertical="center"/>
    </xf>
    <xf numFmtId="0" fontId="34" fillId="0" borderId="57" xfId="0" applyFont="1" applyBorder="1" applyAlignment="1">
      <alignment horizontal="left" vertical="center" wrapText="1"/>
    </xf>
    <xf numFmtId="49" fontId="34" fillId="0" borderId="24" xfId="0" applyNumberFormat="1" applyFont="1" applyBorder="1" applyAlignment="1">
      <alignment horizontal="center" vertical="center"/>
    </xf>
    <xf numFmtId="0" fontId="34" fillId="0" borderId="79" xfId="0" applyFont="1" applyBorder="1" applyAlignment="1">
      <alignment horizontal="left" vertical="center"/>
    </xf>
    <xf numFmtId="49" fontId="34" fillId="0" borderId="17" xfId="0" applyNumberFormat="1" applyFont="1" applyBorder="1" applyAlignment="1">
      <alignment horizontal="left" vertical="center"/>
    </xf>
    <xf numFmtId="0" fontId="34" fillId="0" borderId="80" xfId="0" applyFont="1" applyBorder="1" applyAlignment="1">
      <alignment horizontal="left" vertical="center"/>
    </xf>
    <xf numFmtId="38" fontId="23" fillId="0" borderId="18" xfId="0" applyNumberFormat="1" applyFont="1" applyBorder="1" applyAlignment="1">
      <alignment vertical="center" shrinkToFit="1"/>
    </xf>
    <xf numFmtId="38" fontId="31" fillId="25" borderId="83" xfId="0" applyNumberFormat="1" applyFont="1" applyFill="1" applyBorder="1" applyAlignment="1">
      <alignment vertical="center" shrinkToFit="1"/>
    </xf>
    <xf numFmtId="38" fontId="23" fillId="24" borderId="31" xfId="0" applyNumberFormat="1" applyFont="1" applyFill="1" applyBorder="1" applyAlignment="1">
      <alignment vertical="center" shrinkToFit="1"/>
    </xf>
    <xf numFmtId="38" fontId="23" fillId="24" borderId="27" xfId="0" applyNumberFormat="1" applyFont="1" applyFill="1" applyBorder="1" applyAlignment="1">
      <alignment vertical="center" shrinkToFit="1"/>
    </xf>
    <xf numFmtId="38" fontId="23" fillId="24" borderId="32" xfId="0" applyNumberFormat="1" applyFont="1" applyFill="1" applyBorder="1" applyAlignment="1">
      <alignment vertical="center" shrinkToFit="1"/>
    </xf>
    <xf numFmtId="38" fontId="23" fillId="0" borderId="11" xfId="0" applyNumberFormat="1" applyFont="1" applyBorder="1" applyAlignment="1">
      <alignment vertical="center" shrinkToFit="1"/>
    </xf>
    <xf numFmtId="38" fontId="23" fillId="25" borderId="12" xfId="0" applyNumberFormat="1" applyFont="1" applyFill="1" applyBorder="1" applyAlignment="1">
      <alignment vertical="center" shrinkToFit="1"/>
    </xf>
    <xf numFmtId="38" fontId="23" fillId="25" borderId="13" xfId="0" applyNumberFormat="1" applyFont="1" applyFill="1" applyBorder="1" applyAlignment="1">
      <alignment vertical="center" shrinkToFit="1"/>
    </xf>
    <xf numFmtId="38" fontId="23" fillId="25" borderId="16" xfId="0" applyNumberFormat="1" applyFont="1" applyFill="1" applyBorder="1" applyAlignment="1">
      <alignment vertical="center" shrinkToFit="1"/>
    </xf>
    <xf numFmtId="38" fontId="23" fillId="0" borderId="15" xfId="0" applyNumberFormat="1" applyFont="1" applyBorder="1" applyAlignment="1">
      <alignment vertical="center" shrinkToFit="1"/>
    </xf>
    <xf numFmtId="38" fontId="23" fillId="25" borderId="19" xfId="0" applyNumberFormat="1" applyFont="1" applyFill="1" applyBorder="1" applyAlignment="1">
      <alignment vertical="center" shrinkToFit="1"/>
    </xf>
    <xf numFmtId="38" fontId="23" fillId="25" borderId="20" xfId="0" applyNumberFormat="1" applyFont="1" applyFill="1" applyBorder="1" applyAlignment="1">
      <alignment vertical="center" shrinkToFit="1"/>
    </xf>
    <xf numFmtId="38" fontId="23" fillId="25" borderId="59" xfId="0" applyNumberFormat="1" applyFont="1" applyFill="1" applyBorder="1" applyAlignment="1">
      <alignment vertical="center" shrinkToFit="1"/>
    </xf>
    <xf numFmtId="38" fontId="23" fillId="0" borderId="23" xfId="0" applyNumberFormat="1" applyFont="1" applyBorder="1" applyAlignment="1">
      <alignment vertical="center" shrinkToFit="1"/>
    </xf>
    <xf numFmtId="38" fontId="23" fillId="24" borderId="14" xfId="0" applyNumberFormat="1" applyFont="1" applyFill="1" applyBorder="1" applyAlignment="1">
      <alignment vertical="center" shrinkToFit="1"/>
    </xf>
    <xf numFmtId="38" fontId="23" fillId="24" borderId="33" xfId="0" applyNumberFormat="1" applyFont="1" applyFill="1" applyBorder="1" applyAlignment="1">
      <alignment vertical="center" shrinkToFit="1"/>
    </xf>
    <xf numFmtId="38" fontId="23" fillId="24" borderId="25" xfId="0" applyNumberFormat="1" applyFont="1" applyFill="1" applyBorder="1" applyAlignment="1">
      <alignment vertical="center" shrinkToFit="1"/>
    </xf>
    <xf numFmtId="38" fontId="23" fillId="24" borderId="34" xfId="0" applyNumberFormat="1" applyFont="1" applyFill="1" applyBorder="1" applyAlignment="1">
      <alignment vertical="center" shrinkToFit="1"/>
    </xf>
    <xf numFmtId="38" fontId="23" fillId="24" borderId="35" xfId="0" applyNumberFormat="1" applyFont="1" applyFill="1" applyBorder="1" applyAlignment="1">
      <alignment vertical="center" shrinkToFit="1"/>
    </xf>
    <xf numFmtId="38" fontId="23" fillId="24" borderId="28" xfId="0" applyNumberFormat="1" applyFont="1" applyFill="1" applyBorder="1" applyAlignment="1">
      <alignment vertical="center" shrinkToFit="1"/>
    </xf>
    <xf numFmtId="38" fontId="23" fillId="24" borderId="12" xfId="0" applyNumberFormat="1" applyFont="1" applyFill="1" applyBorder="1" applyAlignment="1">
      <alignment vertical="center" shrinkToFit="1"/>
    </xf>
    <xf numFmtId="38" fontId="23" fillId="24" borderId="13" xfId="0" applyNumberFormat="1" applyFont="1" applyFill="1" applyBorder="1" applyAlignment="1">
      <alignment vertical="center" shrinkToFit="1"/>
    </xf>
    <xf numFmtId="58" fontId="31" fillId="0" borderId="0" xfId="0" applyNumberFormat="1" applyFont="1" applyAlignment="1">
      <alignment horizontal="right" vertical="center"/>
    </xf>
    <xf numFmtId="0" fontId="38" fillId="0" borderId="0" xfId="0" applyFont="1">
      <alignment vertical="center"/>
    </xf>
    <xf numFmtId="0" fontId="31" fillId="0" borderId="0" xfId="0" applyFont="1" applyAlignment="1">
      <alignment horizontal="right" vertical="center"/>
    </xf>
    <xf numFmtId="0" fontId="31" fillId="25" borderId="0" xfId="0" applyFont="1" applyFill="1">
      <alignment vertical="center"/>
    </xf>
    <xf numFmtId="0" fontId="20" fillId="0" borderId="87" xfId="0" applyFont="1" applyBorder="1">
      <alignment vertical="center"/>
    </xf>
    <xf numFmtId="0" fontId="33" fillId="0" borderId="53" xfId="0" applyFont="1" applyBorder="1">
      <alignment vertical="center"/>
    </xf>
    <xf numFmtId="0" fontId="36" fillId="0" borderId="53" xfId="0" applyFont="1" applyBorder="1">
      <alignment vertical="center"/>
    </xf>
    <xf numFmtId="0" fontId="20" fillId="0" borderId="53" xfId="0" applyFont="1" applyBorder="1">
      <alignment vertical="center"/>
    </xf>
    <xf numFmtId="0" fontId="20" fillId="0" borderId="88" xfId="0" applyFont="1" applyBorder="1">
      <alignment vertical="center"/>
    </xf>
    <xf numFmtId="0" fontId="26" fillId="0" borderId="89" xfId="0" applyFont="1" applyBorder="1">
      <alignment vertical="center"/>
    </xf>
    <xf numFmtId="0" fontId="26" fillId="0" borderId="90" xfId="0" applyFont="1" applyBorder="1">
      <alignment vertical="center"/>
    </xf>
    <xf numFmtId="0" fontId="20" fillId="0" borderId="89" xfId="0" applyFont="1" applyBorder="1">
      <alignment vertical="center"/>
    </xf>
    <xf numFmtId="0" fontId="20" fillId="0" borderId="90" xfId="0" applyFont="1" applyBorder="1">
      <alignment vertical="center"/>
    </xf>
    <xf numFmtId="0" fontId="36" fillId="0" borderId="0" xfId="0" applyFont="1">
      <alignment vertical="center"/>
    </xf>
    <xf numFmtId="0" fontId="20" fillId="0" borderId="75" xfId="0" applyFont="1" applyBorder="1">
      <alignment vertical="center"/>
    </xf>
    <xf numFmtId="0" fontId="31" fillId="0" borderId="91" xfId="0" applyFont="1" applyBorder="1">
      <alignment vertical="center"/>
    </xf>
    <xf numFmtId="0" fontId="20" fillId="0" borderId="91" xfId="0" applyFont="1" applyBorder="1">
      <alignment vertical="center"/>
    </xf>
    <xf numFmtId="0" fontId="20" fillId="0" borderId="92" xfId="0" applyFont="1" applyBorder="1">
      <alignment vertical="center"/>
    </xf>
    <xf numFmtId="0" fontId="23" fillId="0" borderId="53" xfId="0" applyFont="1" applyBorder="1" applyAlignment="1">
      <alignment horizontal="right" vertical="center"/>
    </xf>
    <xf numFmtId="6" fontId="25" fillId="26" borderId="60" xfId="0" applyNumberFormat="1" applyFont="1" applyFill="1" applyBorder="1" applyAlignment="1">
      <alignment vertical="center" shrinkToFit="1"/>
    </xf>
    <xf numFmtId="6" fontId="25" fillId="26" borderId="56" xfId="0" applyNumberFormat="1" applyFont="1" applyFill="1" applyBorder="1" applyAlignment="1">
      <alignment vertical="center" shrinkToFit="1"/>
    </xf>
    <xf numFmtId="6" fontId="25" fillId="26" borderId="61" xfId="0" applyNumberFormat="1" applyFont="1" applyFill="1" applyBorder="1" applyAlignment="1">
      <alignment vertical="center" shrinkToFit="1"/>
    </xf>
    <xf numFmtId="6" fontId="25" fillId="26" borderId="41" xfId="0" applyNumberFormat="1" applyFont="1" applyFill="1" applyBorder="1" applyAlignment="1">
      <alignment vertical="center" shrinkToFit="1"/>
    </xf>
    <xf numFmtId="6" fontId="25" fillId="26" borderId="42" xfId="0" applyNumberFormat="1" applyFont="1" applyFill="1" applyBorder="1" applyAlignment="1">
      <alignment horizontal="right" vertical="center" shrinkToFit="1"/>
    </xf>
    <xf numFmtId="6" fontId="25" fillId="26" borderId="29" xfId="0" applyNumberFormat="1" applyFont="1" applyFill="1" applyBorder="1" applyAlignment="1">
      <alignment vertical="center" shrinkToFit="1"/>
    </xf>
    <xf numFmtId="6" fontId="25" fillId="26" borderId="30" xfId="0" applyNumberFormat="1" applyFont="1" applyFill="1" applyBorder="1" applyAlignment="1">
      <alignment vertical="center" shrinkToFit="1"/>
    </xf>
    <xf numFmtId="6" fontId="25" fillId="26" borderId="62" xfId="0" applyNumberFormat="1" applyFont="1" applyFill="1" applyBorder="1" applyAlignment="1">
      <alignment vertical="center" shrinkToFit="1"/>
    </xf>
    <xf numFmtId="6" fontId="25" fillId="26" borderId="38" xfId="0" applyNumberFormat="1" applyFont="1" applyFill="1" applyBorder="1" applyAlignment="1">
      <alignment vertical="center" shrinkToFit="1"/>
    </xf>
    <xf numFmtId="6" fontId="25" fillId="26" borderId="39" xfId="0" applyNumberFormat="1" applyFont="1" applyFill="1" applyBorder="1" applyAlignment="1">
      <alignment horizontal="right" vertical="center" shrinkToFit="1"/>
    </xf>
    <xf numFmtId="0" fontId="25" fillId="26" borderId="69" xfId="27" applyFont="1" applyFill="1" applyBorder="1" applyAlignment="1">
      <alignment vertical="center"/>
    </xf>
    <xf numFmtId="0" fontId="25" fillId="26" borderId="70" xfId="27" applyFont="1" applyFill="1" applyBorder="1" applyAlignment="1">
      <alignment vertical="center"/>
    </xf>
    <xf numFmtId="177" fontId="25" fillId="26" borderId="66" xfId="27" applyNumberFormat="1" applyFont="1" applyFill="1" applyBorder="1" applyAlignment="1">
      <alignment horizontal="center" shrinkToFit="1"/>
    </xf>
    <xf numFmtId="177" fontId="25" fillId="26" borderId="67" xfId="27" applyNumberFormat="1" applyFont="1" applyFill="1" applyBorder="1" applyAlignment="1">
      <alignment horizontal="center" shrinkToFit="1"/>
    </xf>
    <xf numFmtId="176" fontId="25" fillId="26" borderId="21" xfId="27" applyNumberFormat="1" applyFont="1" applyFill="1" applyBorder="1" applyAlignment="1">
      <alignment horizontal="center" vertical="top" shrinkToFit="1"/>
    </xf>
    <xf numFmtId="176" fontId="25" fillId="26" borderId="37" xfId="27" applyNumberFormat="1" applyFont="1" applyFill="1" applyBorder="1" applyAlignment="1">
      <alignment horizontal="center" vertical="top" shrinkToFit="1"/>
    </xf>
    <xf numFmtId="0" fontId="25" fillId="26" borderId="68" xfId="27" applyFont="1" applyFill="1" applyBorder="1" applyAlignment="1">
      <alignment vertical="center"/>
    </xf>
    <xf numFmtId="177" fontId="25" fillId="26" borderId="64" xfId="27" applyNumberFormat="1" applyFont="1" applyFill="1" applyBorder="1" applyAlignment="1">
      <alignment horizontal="center" shrinkToFit="1"/>
    </xf>
    <xf numFmtId="177" fontId="25" fillId="26" borderId="81" xfId="27" applyNumberFormat="1" applyFont="1" applyFill="1" applyBorder="1" applyAlignment="1">
      <alignment horizontal="center" shrinkToFit="1"/>
    </xf>
    <xf numFmtId="176" fontId="25" fillId="26" borderId="40" xfId="27" applyNumberFormat="1" applyFont="1" applyFill="1" applyBorder="1" applyAlignment="1">
      <alignment horizontal="center" vertical="top" shrinkToFit="1"/>
    </xf>
    <xf numFmtId="176" fontId="25" fillId="26" borderId="22" xfId="27" applyNumberFormat="1" applyFont="1" applyFill="1" applyBorder="1" applyAlignment="1">
      <alignment horizontal="center" vertical="top" shrinkToFit="1"/>
    </xf>
    <xf numFmtId="6" fontId="24" fillId="26" borderId="60" xfId="0" applyNumberFormat="1" applyFont="1" applyFill="1" applyBorder="1" applyAlignment="1">
      <alignment vertical="center" shrinkToFit="1"/>
    </xf>
    <xf numFmtId="6" fontId="24" fillId="26" borderId="42" xfId="0" applyNumberFormat="1" applyFont="1" applyFill="1" applyBorder="1" applyAlignment="1">
      <alignment horizontal="right" vertical="center" shrinkToFit="1"/>
    </xf>
    <xf numFmtId="6" fontId="24" fillId="26" borderId="29" xfId="0" applyNumberFormat="1" applyFont="1" applyFill="1" applyBorder="1" applyAlignment="1">
      <alignment vertical="center" shrinkToFit="1"/>
    </xf>
    <xf numFmtId="6" fontId="24" fillId="26" borderId="39" xfId="0" applyNumberFormat="1" applyFont="1" applyFill="1" applyBorder="1" applyAlignment="1">
      <alignment horizontal="right" vertical="center" shrinkToFit="1"/>
    </xf>
    <xf numFmtId="49" fontId="25" fillId="26" borderId="17" xfId="0" applyNumberFormat="1" applyFont="1" applyFill="1" applyBorder="1" applyAlignment="1">
      <alignment horizontal="center" vertical="center"/>
    </xf>
    <xf numFmtId="0" fontId="25" fillId="26" borderId="43" xfId="0" applyFont="1" applyFill="1" applyBorder="1">
      <alignment vertical="center"/>
    </xf>
    <xf numFmtId="0" fontId="25" fillId="0" borderId="43" xfId="0" applyFont="1" applyBorder="1" applyAlignment="1">
      <alignment horizontal="left" vertical="center"/>
    </xf>
    <xf numFmtId="0" fontId="25" fillId="26" borderId="80" xfId="0" applyFont="1" applyFill="1" applyBorder="1" applyAlignment="1">
      <alignment horizontal="left" vertical="center"/>
    </xf>
    <xf numFmtId="6" fontId="31" fillId="25" borderId="82" xfId="0" applyNumberFormat="1" applyFont="1" applyFill="1" applyBorder="1" applyAlignment="1">
      <alignment vertical="center" shrinkToFit="1"/>
    </xf>
    <xf numFmtId="6" fontId="31" fillId="24" borderId="84" xfId="0" applyNumberFormat="1" applyFont="1" applyFill="1" applyBorder="1" applyAlignment="1">
      <alignment vertical="center" shrinkToFit="1"/>
    </xf>
    <xf numFmtId="6" fontId="31" fillId="0" borderId="83" xfId="0" applyNumberFormat="1" applyFont="1" applyBorder="1" applyAlignment="1">
      <alignment vertical="center" shrinkToFit="1"/>
    </xf>
    <xf numFmtId="6" fontId="31" fillId="0" borderId="74" xfId="0" applyNumberFormat="1" applyFont="1" applyBorder="1" applyAlignment="1">
      <alignment vertical="center" shrinkToFit="1"/>
    </xf>
    <xf numFmtId="6" fontId="31" fillId="26" borderId="82" xfId="0" applyNumberFormat="1" applyFont="1" applyFill="1" applyBorder="1" applyAlignment="1">
      <alignment vertical="center" shrinkToFit="1"/>
    </xf>
    <xf numFmtId="6" fontId="31" fillId="26" borderId="83" xfId="0" applyNumberFormat="1" applyFont="1" applyFill="1" applyBorder="1" applyAlignment="1">
      <alignment vertical="center" shrinkToFit="1"/>
    </xf>
    <xf numFmtId="6" fontId="31" fillId="24" borderId="45" xfId="0" applyNumberFormat="1" applyFont="1" applyFill="1" applyBorder="1" applyAlignment="1">
      <alignment vertical="center" shrinkToFit="1"/>
    </xf>
    <xf numFmtId="6" fontId="31" fillId="24" borderId="82" xfId="0" applyNumberFormat="1" applyFont="1" applyFill="1" applyBorder="1" applyAlignment="1">
      <alignment vertical="center" shrinkToFit="1"/>
    </xf>
    <xf numFmtId="6" fontId="31" fillId="24" borderId="83" xfId="0" applyNumberFormat="1" applyFont="1" applyFill="1" applyBorder="1" applyAlignment="1">
      <alignment vertical="center" shrinkToFit="1"/>
    </xf>
    <xf numFmtId="6" fontId="31" fillId="25" borderId="45" xfId="0" applyNumberFormat="1" applyFont="1" applyFill="1" applyBorder="1" applyAlignment="1">
      <alignment vertical="center" shrinkToFit="1"/>
    </xf>
    <xf numFmtId="6" fontId="31" fillId="24" borderId="64" xfId="0" applyNumberFormat="1" applyFont="1" applyFill="1" applyBorder="1" applyAlignment="1">
      <alignment vertical="center" shrinkToFit="1"/>
    </xf>
    <xf numFmtId="6" fontId="31" fillId="24" borderId="66" xfId="0" applyNumberFormat="1" applyFont="1" applyFill="1" applyBorder="1" applyAlignment="1">
      <alignment vertical="center" shrinkToFit="1"/>
    </xf>
    <xf numFmtId="6" fontId="31" fillId="26" borderId="105" xfId="0" applyNumberFormat="1" applyFont="1" applyFill="1" applyBorder="1" applyAlignment="1">
      <alignment vertical="center" shrinkToFit="1"/>
    </xf>
    <xf numFmtId="6" fontId="31" fillId="26" borderId="66" xfId="0" applyNumberFormat="1" applyFont="1" applyFill="1" applyBorder="1" applyAlignment="1">
      <alignment vertical="center" shrinkToFit="1"/>
    </xf>
    <xf numFmtId="6" fontId="31" fillId="26" borderId="48" xfId="0" applyNumberFormat="1" applyFont="1" applyFill="1" applyBorder="1" applyAlignment="1">
      <alignment vertical="center" shrinkToFit="1"/>
    </xf>
    <xf numFmtId="49" fontId="25" fillId="26" borderId="73" xfId="0" applyNumberFormat="1" applyFont="1" applyFill="1" applyBorder="1" applyAlignment="1">
      <alignment horizontal="center" vertical="center"/>
    </xf>
    <xf numFmtId="6" fontId="31" fillId="26" borderId="74" xfId="0" applyNumberFormat="1" applyFont="1" applyFill="1" applyBorder="1" applyAlignment="1">
      <alignment vertical="center" shrinkToFit="1"/>
    </xf>
    <xf numFmtId="6" fontId="32" fillId="26" borderId="70" xfId="0" applyNumberFormat="1" applyFont="1" applyFill="1" applyBorder="1" applyAlignment="1">
      <alignment horizontal="center" vertical="center"/>
    </xf>
    <xf numFmtId="6" fontId="32" fillId="26" borderId="63" xfId="0" applyNumberFormat="1" applyFont="1" applyFill="1" applyBorder="1" applyAlignment="1">
      <alignment horizontal="center" vertical="center"/>
    </xf>
    <xf numFmtId="6" fontId="32" fillId="26" borderId="72" xfId="0" applyNumberFormat="1" applyFont="1" applyFill="1" applyBorder="1" applyAlignment="1">
      <alignment horizontal="center" vertical="center"/>
    </xf>
    <xf numFmtId="0" fontId="32" fillId="26" borderId="71" xfId="0" applyFont="1" applyFill="1" applyBorder="1" applyAlignment="1">
      <alignment horizontal="center" vertical="center"/>
    </xf>
    <xf numFmtId="0" fontId="32" fillId="26" borderId="68" xfId="0" applyFont="1" applyFill="1" applyBorder="1" applyAlignment="1">
      <alignment horizontal="center" vertical="center"/>
    </xf>
    <xf numFmtId="6" fontId="32" fillId="26" borderId="71" xfId="0" applyNumberFormat="1" applyFont="1" applyFill="1" applyBorder="1" applyAlignment="1">
      <alignment horizontal="center" vertical="center"/>
    </xf>
    <xf numFmtId="6" fontId="25" fillId="0" borderId="77" xfId="0" applyNumberFormat="1" applyFont="1" applyBorder="1" applyAlignment="1">
      <alignment horizontal="left" vertical="center"/>
    </xf>
    <xf numFmtId="6" fontId="25" fillId="0" borderId="97" xfId="0" applyNumberFormat="1" applyFont="1" applyBorder="1" applyAlignment="1">
      <alignment horizontal="left" vertical="center"/>
    </xf>
    <xf numFmtId="6" fontId="25" fillId="0" borderId="98" xfId="0" applyNumberFormat="1" applyFont="1" applyBorder="1" applyAlignment="1">
      <alignment horizontal="left" vertical="center"/>
    </xf>
    <xf numFmtId="0" fontId="20" fillId="0" borderId="43" xfId="0" applyFont="1" applyBorder="1">
      <alignment vertical="center"/>
    </xf>
    <xf numFmtId="0" fontId="30" fillId="0" borderId="44" xfId="0" applyFont="1" applyBorder="1">
      <alignment vertical="center"/>
    </xf>
    <xf numFmtId="0" fontId="30" fillId="0" borderId="45" xfId="0" applyFont="1" applyBorder="1">
      <alignment vertical="center"/>
    </xf>
    <xf numFmtId="0" fontId="32" fillId="0" borderId="89" xfId="0" applyFont="1" applyBorder="1" applyAlignment="1">
      <alignment horizontal="left" vertical="center"/>
    </xf>
    <xf numFmtId="0" fontId="22" fillId="0" borderId="0" xfId="0" applyFont="1" applyAlignment="1">
      <alignment horizontal="left" vertical="center"/>
    </xf>
    <xf numFmtId="0" fontId="25" fillId="26" borderId="47" xfId="27" applyFont="1" applyFill="1" applyBorder="1" applyAlignment="1">
      <alignment horizontal="center" vertical="center" wrapText="1"/>
    </xf>
    <xf numFmtId="0" fontId="25" fillId="26" borderId="48" xfId="27" applyFont="1" applyFill="1" applyBorder="1" applyAlignment="1">
      <alignment horizontal="center" vertical="center"/>
    </xf>
    <xf numFmtId="6" fontId="32" fillId="0" borderId="100" xfId="0" applyNumberFormat="1" applyFont="1" applyBorder="1" applyAlignment="1">
      <alignment horizontal="right" vertical="center"/>
    </xf>
    <xf numFmtId="6" fontId="32" fillId="0" borderId="98" xfId="0" applyNumberFormat="1" applyFont="1" applyBorder="1" applyAlignment="1">
      <alignment horizontal="right" vertical="center"/>
    </xf>
    <xf numFmtId="178" fontId="25" fillId="0" borderId="45" xfId="0" applyNumberFormat="1" applyFont="1" applyBorder="1" applyAlignment="1">
      <alignment horizontal="left" vertical="center"/>
    </xf>
    <xf numFmtId="178" fontId="25" fillId="0" borderId="95" xfId="0" applyNumberFormat="1" applyFont="1" applyBorder="1" applyAlignment="1">
      <alignment horizontal="left" vertical="center"/>
    </xf>
    <xf numFmtId="178" fontId="25" fillId="0" borderId="74" xfId="0" applyNumberFormat="1" applyFont="1" applyBorder="1" applyAlignment="1">
      <alignment horizontal="left" vertical="center"/>
    </xf>
    <xf numFmtId="178" fontId="25" fillId="0" borderId="104" xfId="0" applyNumberFormat="1" applyFont="1" applyBorder="1" applyAlignment="1">
      <alignment horizontal="left" vertical="center"/>
    </xf>
    <xf numFmtId="178" fontId="25" fillId="0" borderId="102" xfId="0" applyNumberFormat="1" applyFont="1" applyBorder="1" applyAlignment="1">
      <alignment horizontal="left" vertical="center"/>
    </xf>
    <xf numFmtId="178" fontId="25" fillId="0" borderId="103" xfId="0" applyNumberFormat="1" applyFont="1" applyBorder="1" applyAlignment="1">
      <alignment horizontal="left" vertical="center"/>
    </xf>
    <xf numFmtId="0" fontId="33" fillId="26" borderId="52" xfId="0" applyFont="1" applyFill="1" applyBorder="1" applyAlignment="1">
      <alignment horizontal="right" vertical="center"/>
    </xf>
    <xf numFmtId="0" fontId="33" fillId="26" borderId="54" xfId="0" applyFont="1" applyFill="1" applyBorder="1" applyAlignment="1">
      <alignment horizontal="right" vertical="center"/>
    </xf>
    <xf numFmtId="0" fontId="33" fillId="26" borderId="46" xfId="0" applyFont="1" applyFill="1" applyBorder="1" applyAlignment="1">
      <alignment horizontal="right" vertical="center"/>
    </xf>
    <xf numFmtId="0" fontId="33" fillId="26" borderId="55" xfId="0" applyFont="1" applyFill="1" applyBorder="1" applyAlignment="1">
      <alignment horizontal="right" vertical="center"/>
    </xf>
    <xf numFmtId="0" fontId="34" fillId="26" borderId="50" xfId="27" applyFont="1" applyFill="1" applyBorder="1" applyAlignment="1">
      <alignment horizontal="center" vertical="center"/>
    </xf>
    <xf numFmtId="0" fontId="34" fillId="26" borderId="10" xfId="27" applyFont="1" applyFill="1" applyBorder="1" applyAlignment="1">
      <alignment horizontal="center" vertical="center"/>
    </xf>
    <xf numFmtId="0" fontId="34" fillId="26" borderId="51" xfId="27" applyFont="1" applyFill="1" applyBorder="1" applyAlignment="1">
      <alignment horizontal="center" vertical="center"/>
    </xf>
    <xf numFmtId="0" fontId="33" fillId="26" borderId="49" xfId="27" applyFont="1" applyFill="1" applyBorder="1" applyAlignment="1">
      <alignment horizontal="center" vertical="center"/>
    </xf>
    <xf numFmtId="0" fontId="33" fillId="26" borderId="57" xfId="27" applyFont="1" applyFill="1" applyBorder="1" applyAlignment="1">
      <alignment horizontal="center" vertical="center"/>
    </xf>
    <xf numFmtId="0" fontId="33" fillId="26" borderId="58" xfId="27" applyFont="1" applyFill="1" applyBorder="1" applyAlignment="1">
      <alignment horizontal="center" vertical="center"/>
    </xf>
    <xf numFmtId="0" fontId="32" fillId="0" borderId="76" xfId="0" applyFont="1" applyBorder="1" applyAlignment="1">
      <alignment horizontal="right" vertical="center"/>
    </xf>
    <xf numFmtId="0" fontId="22" fillId="0" borderId="99" xfId="0" applyFont="1" applyBorder="1" applyAlignment="1">
      <alignment horizontal="right" vertical="center"/>
    </xf>
    <xf numFmtId="0" fontId="35" fillId="0" borderId="0" xfId="0" applyFont="1" applyAlignment="1">
      <alignment horizontal="center" vertical="center"/>
    </xf>
    <xf numFmtId="58" fontId="21" fillId="0" borderId="0" xfId="0" applyNumberFormat="1" applyFont="1" applyAlignment="1">
      <alignment horizontal="right" vertical="center"/>
    </xf>
    <xf numFmtId="6" fontId="32" fillId="0" borderId="94" xfId="0" applyNumberFormat="1" applyFont="1" applyBorder="1" applyAlignment="1">
      <alignment horizontal="right" vertical="center"/>
    </xf>
    <xf numFmtId="6" fontId="32" fillId="0" borderId="93" xfId="0" applyNumberFormat="1" applyFont="1" applyBorder="1" applyAlignment="1">
      <alignment horizontal="right" vertical="center"/>
    </xf>
    <xf numFmtId="6" fontId="32" fillId="0" borderId="26" xfId="0" applyNumberFormat="1" applyFont="1" applyBorder="1" applyAlignment="1">
      <alignment horizontal="right" vertical="center"/>
    </xf>
    <xf numFmtId="6" fontId="32" fillId="0" borderId="103" xfId="0" applyNumberFormat="1" applyFont="1" applyBorder="1" applyAlignment="1">
      <alignment horizontal="right" vertical="center"/>
    </xf>
    <xf numFmtId="6" fontId="24" fillId="25" borderId="85" xfId="0" applyNumberFormat="1" applyFont="1" applyFill="1" applyBorder="1" applyAlignment="1">
      <alignment horizontal="right" vertical="center" wrapText="1"/>
    </xf>
    <xf numFmtId="6" fontId="24" fillId="25" borderId="86" xfId="0" applyNumberFormat="1" applyFont="1" applyFill="1" applyBorder="1" applyAlignment="1">
      <alignment horizontal="right" vertical="center" wrapText="1"/>
    </xf>
    <xf numFmtId="0" fontId="25" fillId="26" borderId="49" xfId="27" applyFont="1" applyFill="1" applyBorder="1" applyAlignment="1">
      <alignment horizontal="center" vertical="center"/>
    </xf>
    <xf numFmtId="0" fontId="25" fillId="26" borderId="57" xfId="27" applyFont="1" applyFill="1" applyBorder="1" applyAlignment="1">
      <alignment horizontal="center" vertical="center"/>
    </xf>
    <xf numFmtId="0" fontId="25" fillId="26" borderId="58" xfId="27" applyFont="1" applyFill="1" applyBorder="1" applyAlignment="1">
      <alignment horizontal="center" vertical="center"/>
    </xf>
    <xf numFmtId="0" fontId="24" fillId="26" borderId="50" xfId="27" applyFont="1" applyFill="1" applyBorder="1" applyAlignment="1">
      <alignment horizontal="center" vertical="center"/>
    </xf>
    <xf numFmtId="0" fontId="24" fillId="26" borderId="10" xfId="27" applyFont="1" applyFill="1" applyBorder="1" applyAlignment="1">
      <alignment horizontal="center" vertical="center"/>
    </xf>
    <xf numFmtId="0" fontId="24" fillId="26" borderId="51" xfId="27" applyFont="1" applyFill="1" applyBorder="1" applyAlignment="1">
      <alignment horizontal="center" vertical="center"/>
    </xf>
    <xf numFmtId="0" fontId="25" fillId="26" borderId="52" xfId="0" applyFont="1" applyFill="1" applyBorder="1" applyAlignment="1">
      <alignment horizontal="right" vertical="center"/>
    </xf>
    <xf numFmtId="0" fontId="25" fillId="26" borderId="54" xfId="0" applyFont="1" applyFill="1" applyBorder="1" applyAlignment="1">
      <alignment horizontal="right" vertical="center"/>
    </xf>
    <xf numFmtId="0" fontId="25" fillId="26" borderId="65" xfId="27" applyFont="1" applyFill="1" applyBorder="1" applyAlignment="1">
      <alignment horizontal="center" vertical="center"/>
    </xf>
    <xf numFmtId="0" fontId="25" fillId="26" borderId="59" xfId="27" applyFont="1" applyFill="1" applyBorder="1" applyAlignment="1">
      <alignment horizontal="center" vertical="center"/>
    </xf>
    <xf numFmtId="0" fontId="25" fillId="26" borderId="64" xfId="27" applyFont="1" applyFill="1" applyBorder="1" applyAlignment="1">
      <alignment horizontal="center" vertical="center" wrapText="1"/>
    </xf>
    <xf numFmtId="0" fontId="25" fillId="26" borderId="40" xfId="27" applyFont="1" applyFill="1" applyBorder="1" applyAlignment="1">
      <alignment horizontal="center" vertical="center" wrapText="1"/>
    </xf>
    <xf numFmtId="0" fontId="25" fillId="26" borderId="28" xfId="27" applyFont="1" applyFill="1" applyBorder="1" applyAlignment="1">
      <alignment horizontal="center" vertical="center" wrapText="1"/>
    </xf>
    <xf numFmtId="0" fontId="25" fillId="26" borderId="36" xfId="27" applyFont="1" applyFill="1" applyBorder="1" applyAlignment="1">
      <alignment horizontal="center" vertical="center"/>
    </xf>
    <xf numFmtId="0" fontId="25" fillId="26" borderId="68" xfId="27" applyFont="1" applyFill="1" applyBorder="1" applyAlignment="1">
      <alignment horizontal="center" vertical="center"/>
    </xf>
    <xf numFmtId="0" fontId="25" fillId="26" borderId="69" xfId="27" applyFont="1" applyFill="1" applyBorder="1" applyAlignment="1">
      <alignment horizontal="center" vertical="center"/>
    </xf>
    <xf numFmtId="0" fontId="25" fillId="26" borderId="70" xfId="27" applyFont="1" applyFill="1" applyBorder="1" applyAlignment="1">
      <alignment horizontal="center" vertical="center"/>
    </xf>
    <xf numFmtId="0" fontId="25" fillId="26" borderId="46" xfId="0" applyFont="1" applyFill="1" applyBorder="1" applyAlignment="1">
      <alignment horizontal="right" vertical="center"/>
    </xf>
    <xf numFmtId="0" fontId="25" fillId="26" borderId="55" xfId="0" applyFont="1" applyFill="1" applyBorder="1" applyAlignment="1">
      <alignment horizontal="right" vertical="center"/>
    </xf>
    <xf numFmtId="0" fontId="32" fillId="0" borderId="96" xfId="0" applyFont="1" applyBorder="1" applyAlignment="1">
      <alignment horizontal="left" vertical="center"/>
    </xf>
    <xf numFmtId="0" fontId="22" fillId="0" borderId="101" xfId="0" applyFont="1" applyBorder="1" applyAlignment="1">
      <alignment horizontal="left" vertical="center"/>
    </xf>
    <xf numFmtId="0" fontId="33" fillId="26" borderId="76" xfId="0" applyFont="1" applyFill="1" applyBorder="1" applyAlignment="1">
      <alignment horizontal="center" vertical="center"/>
    </xf>
    <xf numFmtId="0" fontId="37" fillId="26" borderId="77" xfId="0" applyFont="1" applyFill="1" applyBorder="1">
      <alignment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9" defaultPivotStyle="PivotStyleLight16"/>
  <colors>
    <mruColors>
      <color rgb="FFACEF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41564</xdr:colOff>
      <xdr:row>4</xdr:row>
      <xdr:rowOff>207818</xdr:rowOff>
    </xdr:from>
    <xdr:to>
      <xdr:col>11</xdr:col>
      <xdr:colOff>720436</xdr:colOff>
      <xdr:row>7</xdr:row>
      <xdr:rowOff>374073</xdr:rowOff>
    </xdr:to>
    <xdr:sp macro="" textlink="">
      <xdr:nvSpPr>
        <xdr:cNvPr id="2" name="正方形/長方形 1">
          <a:extLst>
            <a:ext uri="{FF2B5EF4-FFF2-40B4-BE49-F238E27FC236}">
              <a16:creationId xmlns:a16="http://schemas.microsoft.com/office/drawing/2014/main" id="{24ED71D6-0535-8DC5-CA8A-4EF5E53793E5}"/>
            </a:ext>
          </a:extLst>
        </xdr:cNvPr>
        <xdr:cNvSpPr/>
      </xdr:nvSpPr>
      <xdr:spPr>
        <a:xfrm>
          <a:off x="17221200" y="1620982"/>
          <a:ext cx="2521527" cy="914400"/>
        </a:xfrm>
        <a:prstGeom prst="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a:solidFill>
                <a:srgbClr val="FF0000"/>
              </a:solidFill>
              <a:latin typeface="HGP創英角ﾎﾟｯﾌﾟ体" panose="040B0A00000000000000" pitchFamily="50" charset="-128"/>
              <a:ea typeface="HGP創英角ﾎﾟｯﾌﾟ体" panose="040B0A00000000000000" pitchFamily="50" charset="-128"/>
            </a:rPr>
            <a:t>記入例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6569A-920F-408A-8978-D24A1094843D}">
  <sheetPr>
    <pageSetUpPr fitToPage="1"/>
  </sheetPr>
  <dimension ref="A1:M69"/>
  <sheetViews>
    <sheetView tabSelected="1" view="pageBreakPreview" zoomScale="55" zoomScaleNormal="55" zoomScaleSheetLayoutView="55" zoomScalePageLayoutView="70" workbookViewId="0">
      <selection activeCell="F37" sqref="F37"/>
    </sheetView>
  </sheetViews>
  <sheetFormatPr defaultColWidth="9.109375" defaultRowHeight="20.100000000000001" customHeight="1" x14ac:dyDescent="0.15"/>
  <cols>
    <col min="1" max="1" width="3.44140625" style="1" customWidth="1"/>
    <col min="2" max="2" width="6.6640625" style="1" customWidth="1"/>
    <col min="3" max="3" width="57.21875" style="1" customWidth="1"/>
    <col min="4" max="6" width="25.21875" style="1" customWidth="1"/>
    <col min="7" max="12" width="26.88671875" style="1" customWidth="1"/>
    <col min="13" max="13" width="7.5546875" style="1" customWidth="1"/>
    <col min="14" max="16384" width="9.109375" style="1"/>
  </cols>
  <sheetData>
    <row r="1" spans="1:13" ht="26.4" customHeight="1" x14ac:dyDescent="0.15">
      <c r="A1" s="2" t="s">
        <v>39</v>
      </c>
      <c r="B1" s="2"/>
      <c r="J1" s="159" t="s">
        <v>41</v>
      </c>
      <c r="K1" s="159"/>
      <c r="L1" s="159"/>
    </row>
    <row r="2" spans="1:13" ht="26.4" customHeight="1" x14ac:dyDescent="0.15">
      <c r="B2" s="3"/>
      <c r="K2" s="57"/>
      <c r="L2" s="57"/>
      <c r="M2" s="57"/>
    </row>
    <row r="3" spans="1:13" ht="39.6" customHeight="1" x14ac:dyDescent="0.15">
      <c r="B3" s="158" t="s">
        <v>32</v>
      </c>
      <c r="C3" s="158"/>
      <c r="D3" s="158"/>
      <c r="E3" s="158"/>
      <c r="F3" s="158"/>
      <c r="G3" s="158"/>
      <c r="H3" s="158"/>
      <c r="I3" s="158"/>
      <c r="J3" s="158"/>
      <c r="K3" s="158"/>
      <c r="L3" s="158"/>
      <c r="M3" s="158"/>
    </row>
    <row r="8" spans="1:13" s="3" customFormat="1" ht="38.4" customHeight="1" x14ac:dyDescent="0.15">
      <c r="H8" s="58" t="s">
        <v>4</v>
      </c>
      <c r="K8" s="4"/>
    </row>
    <row r="9" spans="1:13" s="3" customFormat="1" ht="38.4" customHeight="1" x14ac:dyDescent="0.15">
      <c r="H9" s="58" t="s">
        <v>5</v>
      </c>
      <c r="K9" s="4"/>
    </row>
    <row r="10" spans="1:13" s="3" customFormat="1" ht="38.4" customHeight="1" x14ac:dyDescent="0.15">
      <c r="H10" s="58" t="s">
        <v>3</v>
      </c>
      <c r="K10" s="4"/>
      <c r="L10" s="5"/>
    </row>
    <row r="11" spans="1:13" s="3" customFormat="1" ht="20.100000000000001" customHeight="1" x14ac:dyDescent="0.15"/>
    <row r="12" spans="1:13" s="3" customFormat="1" ht="20.100000000000001" customHeight="1" x14ac:dyDescent="0.15">
      <c r="J12" s="59" t="s">
        <v>25</v>
      </c>
      <c r="K12" s="60"/>
      <c r="L12" s="15" t="s">
        <v>26</v>
      </c>
    </row>
    <row r="13" spans="1:13" ht="30.6" customHeight="1" thickBot="1" x14ac:dyDescent="0.25">
      <c r="A13" s="24" t="s">
        <v>40</v>
      </c>
      <c r="B13" s="24"/>
      <c r="L13" s="17" t="s">
        <v>2</v>
      </c>
    </row>
    <row r="14" spans="1:13" s="6" customFormat="1" ht="34.200000000000003" customHeight="1" x14ac:dyDescent="0.15">
      <c r="B14" s="169" t="s">
        <v>0</v>
      </c>
      <c r="C14" s="166" t="s">
        <v>1</v>
      </c>
      <c r="D14" s="180" t="s">
        <v>11</v>
      </c>
      <c r="E14" s="181"/>
      <c r="F14" s="182"/>
      <c r="G14" s="86" t="s">
        <v>36</v>
      </c>
      <c r="H14" s="86"/>
      <c r="I14" s="86"/>
      <c r="J14" s="86"/>
      <c r="K14" s="87"/>
      <c r="L14" s="136" t="s">
        <v>10</v>
      </c>
    </row>
    <row r="15" spans="1:13" s="6" customFormat="1" ht="30" customHeight="1" x14ac:dyDescent="0.2">
      <c r="B15" s="170"/>
      <c r="C15" s="167"/>
      <c r="D15" s="176" t="s">
        <v>13</v>
      </c>
      <c r="E15" s="178" t="s">
        <v>29</v>
      </c>
      <c r="F15" s="174" t="s">
        <v>12</v>
      </c>
      <c r="G15" s="88">
        <v>10</v>
      </c>
      <c r="H15" s="89">
        <f t="shared" ref="H15:K15" si="0">G15+1</f>
        <v>11</v>
      </c>
      <c r="I15" s="89">
        <f t="shared" si="0"/>
        <v>12</v>
      </c>
      <c r="J15" s="89">
        <f t="shared" si="0"/>
        <v>13</v>
      </c>
      <c r="K15" s="89">
        <f t="shared" si="0"/>
        <v>14</v>
      </c>
      <c r="L15" s="137"/>
    </row>
    <row r="16" spans="1:13" s="6" customFormat="1" ht="30" customHeight="1" x14ac:dyDescent="0.15">
      <c r="B16" s="171"/>
      <c r="C16" s="168"/>
      <c r="D16" s="177"/>
      <c r="E16" s="179"/>
      <c r="F16" s="175"/>
      <c r="G16" s="90">
        <v>2028</v>
      </c>
      <c r="H16" s="91">
        <f t="shared" ref="H16:K16" si="1">G16+1</f>
        <v>2029</v>
      </c>
      <c r="I16" s="91">
        <f t="shared" si="1"/>
        <v>2030</v>
      </c>
      <c r="J16" s="91">
        <f t="shared" si="1"/>
        <v>2031</v>
      </c>
      <c r="K16" s="91">
        <f t="shared" si="1"/>
        <v>2032</v>
      </c>
      <c r="L16" s="137"/>
    </row>
    <row r="17" spans="2:13" ht="67.8" customHeight="1" x14ac:dyDescent="0.15">
      <c r="B17" s="26" t="s">
        <v>6</v>
      </c>
      <c r="C17" s="25" t="s">
        <v>47</v>
      </c>
      <c r="D17" s="105"/>
      <c r="E17" s="36"/>
      <c r="F17" s="106"/>
      <c r="G17" s="107">
        <f>$E$17*12</f>
        <v>0</v>
      </c>
      <c r="H17" s="107">
        <f>$E$17*12</f>
        <v>0</v>
      </c>
      <c r="I17" s="107">
        <f>$E$17*12</f>
        <v>0</v>
      </c>
      <c r="J17" s="107">
        <f>$E$17*12</f>
        <v>0</v>
      </c>
      <c r="K17" s="107">
        <f>$E$17*12</f>
        <v>0</v>
      </c>
      <c r="L17" s="108">
        <f t="shared" ref="L17:L22" si="2">SUM(G17:K17)</f>
        <v>0</v>
      </c>
    </row>
    <row r="18" spans="2:13" ht="67.8" customHeight="1" x14ac:dyDescent="0.15">
      <c r="B18" s="120"/>
      <c r="C18" s="102" t="s">
        <v>53</v>
      </c>
      <c r="D18" s="109">
        <f>D17*1.1</f>
        <v>0</v>
      </c>
      <c r="E18" s="110">
        <f>E17*1.1</f>
        <v>0</v>
      </c>
      <c r="F18" s="111"/>
      <c r="G18" s="110">
        <f>$E$18*12</f>
        <v>0</v>
      </c>
      <c r="H18" s="110">
        <f t="shared" ref="H18:K18" si="3">$E$18*12</f>
        <v>0</v>
      </c>
      <c r="I18" s="110">
        <f t="shared" si="3"/>
        <v>0</v>
      </c>
      <c r="J18" s="110">
        <f t="shared" si="3"/>
        <v>0</v>
      </c>
      <c r="K18" s="110">
        <f t="shared" si="3"/>
        <v>0</v>
      </c>
      <c r="L18" s="121">
        <f t="shared" si="2"/>
        <v>0</v>
      </c>
    </row>
    <row r="19" spans="2:13" ht="67.8" customHeight="1" x14ac:dyDescent="0.15">
      <c r="B19" s="26" t="s">
        <v>9</v>
      </c>
      <c r="C19" s="103" t="s">
        <v>48</v>
      </c>
      <c r="D19" s="112"/>
      <c r="E19" s="113"/>
      <c r="F19" s="114"/>
      <c r="G19" s="107">
        <f>$F$19*12</f>
        <v>0</v>
      </c>
      <c r="H19" s="107">
        <f t="shared" ref="H19:K19" si="4">$F$19*12</f>
        <v>0</v>
      </c>
      <c r="I19" s="107">
        <f t="shared" si="4"/>
        <v>0</v>
      </c>
      <c r="J19" s="107">
        <f t="shared" si="4"/>
        <v>0</v>
      </c>
      <c r="K19" s="107">
        <f t="shared" si="4"/>
        <v>0</v>
      </c>
      <c r="L19" s="108">
        <f t="shared" si="2"/>
        <v>0</v>
      </c>
    </row>
    <row r="20" spans="2:13" ht="67.8" customHeight="1" thickBot="1" x14ac:dyDescent="0.2">
      <c r="B20" s="101"/>
      <c r="C20" s="104" t="s">
        <v>54</v>
      </c>
      <c r="D20" s="115"/>
      <c r="E20" s="116"/>
      <c r="F20" s="117">
        <f>F19*1.1</f>
        <v>0</v>
      </c>
      <c r="G20" s="118">
        <f>$F$20*12</f>
        <v>0</v>
      </c>
      <c r="H20" s="118">
        <f t="shared" ref="H20:K20" si="5">$F$20*12</f>
        <v>0</v>
      </c>
      <c r="I20" s="118">
        <f t="shared" si="5"/>
        <v>0</v>
      </c>
      <c r="J20" s="118">
        <f t="shared" si="5"/>
        <v>0</v>
      </c>
      <c r="K20" s="118">
        <f t="shared" si="5"/>
        <v>0</v>
      </c>
      <c r="L20" s="119">
        <f t="shared" si="2"/>
        <v>0</v>
      </c>
    </row>
    <row r="21" spans="2:13" s="6" customFormat="1" ht="61.2" customHeight="1" thickTop="1" x14ac:dyDescent="0.15">
      <c r="B21" s="172" t="s">
        <v>49</v>
      </c>
      <c r="C21" s="173"/>
      <c r="D21" s="76">
        <f>SUM(D17,D19)</f>
        <v>0</v>
      </c>
      <c r="E21" s="77">
        <f t="shared" ref="E21:K21" si="6">SUM(E17,E19)</f>
        <v>0</v>
      </c>
      <c r="F21" s="78">
        <f t="shared" si="6"/>
        <v>0</v>
      </c>
      <c r="G21" s="79">
        <f>SUM(G17,G19)</f>
        <v>0</v>
      </c>
      <c r="H21" s="79">
        <f t="shared" si="6"/>
        <v>0</v>
      </c>
      <c r="I21" s="79">
        <f t="shared" si="6"/>
        <v>0</v>
      </c>
      <c r="J21" s="79">
        <f t="shared" si="6"/>
        <v>0</v>
      </c>
      <c r="K21" s="79">
        <f t="shared" si="6"/>
        <v>0</v>
      </c>
      <c r="L21" s="80">
        <f t="shared" si="2"/>
        <v>0</v>
      </c>
      <c r="M21" s="1"/>
    </row>
    <row r="22" spans="2:13" s="6" customFormat="1" ht="61.2" customHeight="1" thickBot="1" x14ac:dyDescent="0.2">
      <c r="B22" s="183" t="s">
        <v>50</v>
      </c>
      <c r="C22" s="184"/>
      <c r="D22" s="81">
        <f>SUM(D18,D20)</f>
        <v>0</v>
      </c>
      <c r="E22" s="82">
        <f t="shared" ref="E22:J22" si="7">SUM(E18,E20)</f>
        <v>0</v>
      </c>
      <c r="F22" s="83">
        <f>SUM(F18,F20)</f>
        <v>0</v>
      </c>
      <c r="G22" s="84">
        <f t="shared" si="7"/>
        <v>0</v>
      </c>
      <c r="H22" s="84">
        <f t="shared" si="7"/>
        <v>0</v>
      </c>
      <c r="I22" s="84">
        <f t="shared" si="7"/>
        <v>0</v>
      </c>
      <c r="J22" s="84">
        <f t="shared" si="7"/>
        <v>0</v>
      </c>
      <c r="K22" s="84">
        <f>SUM(K18,K20)</f>
        <v>0</v>
      </c>
      <c r="L22" s="85">
        <f t="shared" si="2"/>
        <v>0</v>
      </c>
      <c r="M22" s="1"/>
    </row>
    <row r="23" spans="2:13" s="6" customFormat="1" ht="26.25" customHeight="1" x14ac:dyDescent="0.15">
      <c r="B23" s="18" t="s">
        <v>31</v>
      </c>
      <c r="C23" s="18"/>
      <c r="D23" s="9"/>
      <c r="E23" s="10"/>
      <c r="F23" s="11"/>
      <c r="G23" s="11"/>
      <c r="H23" s="11"/>
      <c r="I23" s="12"/>
      <c r="J23" s="13"/>
      <c r="K23" s="11"/>
      <c r="L23" s="11"/>
      <c r="M23" s="1"/>
    </row>
    <row r="24" spans="2:13" s="6" customFormat="1" ht="26.25" customHeight="1" x14ac:dyDescent="0.15">
      <c r="B24" s="19" t="s">
        <v>28</v>
      </c>
      <c r="C24" s="20"/>
      <c r="D24" s="20"/>
      <c r="E24" s="20"/>
      <c r="F24" s="21" t="s">
        <v>14</v>
      </c>
      <c r="G24" s="22">
        <v>1.9E-2</v>
      </c>
      <c r="H24" s="14"/>
      <c r="I24" s="11"/>
      <c r="J24" s="11"/>
      <c r="K24" s="11"/>
      <c r="L24" s="11"/>
      <c r="M24" s="7"/>
    </row>
    <row r="25" spans="2:13" s="6" customFormat="1" ht="26.25" customHeight="1" x14ac:dyDescent="0.15">
      <c r="B25" s="19" t="s">
        <v>30</v>
      </c>
      <c r="D25" s="20"/>
      <c r="E25" s="23"/>
      <c r="F25" s="20"/>
      <c r="G25" s="11"/>
      <c r="H25" s="14"/>
      <c r="I25" s="11"/>
      <c r="J25" s="11"/>
      <c r="K25" s="11"/>
      <c r="L25" s="11"/>
      <c r="M25" s="7"/>
    </row>
    <row r="26" spans="2:13" s="6" customFormat="1" ht="26.25" customHeight="1" thickBot="1" x14ac:dyDescent="0.2">
      <c r="B26" s="8"/>
      <c r="C26" s="8"/>
      <c r="D26" s="9"/>
      <c r="E26" s="10"/>
      <c r="F26" s="11"/>
      <c r="G26" s="11"/>
      <c r="H26" s="14"/>
      <c r="I26" s="11"/>
      <c r="J26" s="11"/>
      <c r="K26" s="11"/>
      <c r="L26" s="11"/>
      <c r="M26" s="7"/>
    </row>
    <row r="27" spans="2:13" s="6" customFormat="1" ht="57.6" customHeight="1" x14ac:dyDescent="0.15">
      <c r="B27" s="125" t="s">
        <v>44</v>
      </c>
      <c r="C27" s="126"/>
      <c r="D27" s="127" t="s">
        <v>45</v>
      </c>
      <c r="E27" s="124"/>
      <c r="F27" s="122" t="s">
        <v>46</v>
      </c>
      <c r="G27" s="123"/>
      <c r="H27" s="123"/>
      <c r="I27" s="124"/>
      <c r="J27" s="11"/>
      <c r="K27" s="11"/>
      <c r="L27" s="11"/>
      <c r="M27" s="7"/>
    </row>
    <row r="28" spans="2:13" ht="57.6" customHeight="1" x14ac:dyDescent="0.15">
      <c r="B28" s="185" t="s">
        <v>51</v>
      </c>
      <c r="C28" s="186"/>
      <c r="D28" s="160">
        <f>L18</f>
        <v>0</v>
      </c>
      <c r="E28" s="161"/>
      <c r="F28" s="140">
        <v>64615000</v>
      </c>
      <c r="G28" s="141"/>
      <c r="H28" s="141"/>
      <c r="I28" s="142"/>
    </row>
    <row r="29" spans="2:13" ht="57.6" customHeight="1" thickBot="1" x14ac:dyDescent="0.2">
      <c r="B29" s="134" t="s">
        <v>52</v>
      </c>
      <c r="C29" s="135"/>
      <c r="D29" s="162">
        <f>L20</f>
        <v>0</v>
      </c>
      <c r="E29" s="163"/>
      <c r="F29" s="143">
        <v>131275000</v>
      </c>
      <c r="G29" s="144"/>
      <c r="H29" s="144"/>
      <c r="I29" s="145"/>
    </row>
    <row r="30" spans="2:13" ht="57.6" customHeight="1" thickBot="1" x14ac:dyDescent="0.2">
      <c r="B30" s="156" t="s">
        <v>43</v>
      </c>
      <c r="C30" s="157"/>
      <c r="D30" s="138">
        <f>SUM(D28:E29)</f>
        <v>0</v>
      </c>
      <c r="E30" s="139"/>
      <c r="F30" s="128"/>
      <c r="G30" s="129"/>
      <c r="H30" s="129"/>
      <c r="I30" s="130"/>
    </row>
    <row r="31" spans="2:13" ht="20.100000000000001" customHeight="1" x14ac:dyDescent="0.15">
      <c r="B31" s="10"/>
    </row>
    <row r="32" spans="2:13" ht="45" customHeight="1" x14ac:dyDescent="0.15">
      <c r="B32" s="10"/>
    </row>
    <row r="33" spans="1:12" ht="29.4" customHeight="1" thickBot="1" x14ac:dyDescent="0.2">
      <c r="A33" s="19" t="s">
        <v>33</v>
      </c>
      <c r="B33" s="19"/>
    </row>
    <row r="34" spans="1:12" ht="29.4" customHeight="1" thickBot="1" x14ac:dyDescent="0.2">
      <c r="A34" s="61"/>
      <c r="B34" s="62" t="s">
        <v>34</v>
      </c>
      <c r="C34" s="63"/>
      <c r="D34" s="64"/>
      <c r="E34" s="64"/>
      <c r="F34" s="64"/>
      <c r="G34" s="64"/>
      <c r="H34" s="64"/>
      <c r="I34" s="75" t="s">
        <v>2</v>
      </c>
      <c r="J34" s="64"/>
      <c r="K34" s="64"/>
      <c r="L34" s="65"/>
    </row>
    <row r="35" spans="1:12" s="6" customFormat="1" ht="26.4" customHeight="1" x14ac:dyDescent="0.15">
      <c r="A35" s="66"/>
      <c r="B35" s="150" t="s">
        <v>0</v>
      </c>
      <c r="C35" s="153" t="s">
        <v>1</v>
      </c>
      <c r="D35" s="92" t="s">
        <v>37</v>
      </c>
      <c r="E35" s="86"/>
      <c r="F35" s="86"/>
      <c r="G35" s="86"/>
      <c r="H35" s="87"/>
      <c r="I35" s="136" t="s">
        <v>10</v>
      </c>
      <c r="L35" s="67"/>
    </row>
    <row r="36" spans="1:12" s="6" customFormat="1" ht="30" customHeight="1" x14ac:dyDescent="0.2">
      <c r="A36" s="66"/>
      <c r="B36" s="151"/>
      <c r="C36" s="154"/>
      <c r="D36" s="93">
        <v>15</v>
      </c>
      <c r="E36" s="89">
        <f t="shared" ref="E36:E37" si="8">D36+1</f>
        <v>16</v>
      </c>
      <c r="F36" s="89">
        <f t="shared" ref="F36:F37" si="9">E36+1</f>
        <v>17</v>
      </c>
      <c r="G36" s="89">
        <f t="shared" ref="G36:G37" si="10">F36+1</f>
        <v>18</v>
      </c>
      <c r="H36" s="94">
        <f t="shared" ref="H36:H37" si="11">G36+1</f>
        <v>19</v>
      </c>
      <c r="I36" s="137"/>
      <c r="L36" s="67"/>
    </row>
    <row r="37" spans="1:12" s="6" customFormat="1" ht="30" customHeight="1" x14ac:dyDescent="0.15">
      <c r="A37" s="66"/>
      <c r="B37" s="152"/>
      <c r="C37" s="155"/>
      <c r="D37" s="95">
        <v>2033</v>
      </c>
      <c r="E37" s="91">
        <f t="shared" si="8"/>
        <v>2034</v>
      </c>
      <c r="F37" s="91">
        <f t="shared" si="9"/>
        <v>2035</v>
      </c>
      <c r="G37" s="91">
        <f t="shared" si="10"/>
        <v>2036</v>
      </c>
      <c r="H37" s="96">
        <f t="shared" si="11"/>
        <v>2037</v>
      </c>
      <c r="I37" s="137"/>
      <c r="L37" s="67"/>
    </row>
    <row r="38" spans="1:12" ht="28.8" customHeight="1" x14ac:dyDescent="0.15">
      <c r="A38" s="68"/>
      <c r="B38" s="27" t="s">
        <v>35</v>
      </c>
      <c r="C38" s="28" t="s">
        <v>18</v>
      </c>
      <c r="D38" s="37"/>
      <c r="E38" s="38"/>
      <c r="F38" s="38"/>
      <c r="G38" s="38"/>
      <c r="H38" s="39"/>
      <c r="I38" s="40"/>
      <c r="L38" s="69"/>
    </row>
    <row r="39" spans="1:12" ht="28.8" customHeight="1" x14ac:dyDescent="0.15">
      <c r="A39" s="68"/>
      <c r="B39" s="29" t="s">
        <v>7</v>
      </c>
      <c r="C39" s="30" t="s">
        <v>20</v>
      </c>
      <c r="D39" s="41"/>
      <c r="E39" s="42"/>
      <c r="F39" s="42"/>
      <c r="G39" s="42"/>
      <c r="H39" s="43"/>
      <c r="I39" s="44">
        <f>SUM(D39:H39)</f>
        <v>0</v>
      </c>
      <c r="L39" s="69"/>
    </row>
    <row r="40" spans="1:12" ht="28.8" customHeight="1" x14ac:dyDescent="0.15">
      <c r="A40" s="68"/>
      <c r="B40" s="31" t="s">
        <v>8</v>
      </c>
      <c r="C40" s="32" t="s">
        <v>19</v>
      </c>
      <c r="D40" s="45"/>
      <c r="E40" s="46"/>
      <c r="F40" s="46"/>
      <c r="G40" s="46"/>
      <c r="H40" s="47"/>
      <c r="I40" s="48">
        <f>SUM(D40:H40)</f>
        <v>0</v>
      </c>
      <c r="L40" s="69"/>
    </row>
    <row r="41" spans="1:12" ht="28.8" customHeight="1" x14ac:dyDescent="0.15">
      <c r="A41" s="68"/>
      <c r="B41" s="27" t="s">
        <v>9</v>
      </c>
      <c r="C41" s="28" t="s">
        <v>23</v>
      </c>
      <c r="D41" s="37"/>
      <c r="E41" s="38"/>
      <c r="F41" s="38"/>
      <c r="G41" s="38"/>
      <c r="H41" s="39"/>
      <c r="I41" s="40"/>
      <c r="L41" s="69"/>
    </row>
    <row r="42" spans="1:12" ht="28.8" customHeight="1" x14ac:dyDescent="0.15">
      <c r="A42" s="68"/>
      <c r="B42" s="29" t="s">
        <v>7</v>
      </c>
      <c r="C42" s="30" t="s">
        <v>24</v>
      </c>
      <c r="D42" s="41"/>
      <c r="E42" s="49"/>
      <c r="F42" s="49"/>
      <c r="G42" s="49"/>
      <c r="H42" s="50"/>
      <c r="I42" s="44">
        <f>SUM(D42:H42)</f>
        <v>0</v>
      </c>
      <c r="L42" s="69"/>
    </row>
    <row r="43" spans="1:12" ht="28.8" customHeight="1" x14ac:dyDescent="0.15">
      <c r="A43" s="68"/>
      <c r="B43" s="31" t="s">
        <v>8</v>
      </c>
      <c r="C43" s="32" t="s">
        <v>19</v>
      </c>
      <c r="D43" s="45"/>
      <c r="E43" s="51"/>
      <c r="F43" s="51"/>
      <c r="G43" s="51"/>
      <c r="H43" s="52"/>
      <c r="I43" s="48">
        <f>SUM(D43:H43)</f>
        <v>0</v>
      </c>
      <c r="L43" s="69"/>
    </row>
    <row r="44" spans="1:12" ht="28.8" customHeight="1" x14ac:dyDescent="0.15">
      <c r="A44" s="68"/>
      <c r="B44" s="33" t="s">
        <v>17</v>
      </c>
      <c r="C44" s="34" t="s">
        <v>21</v>
      </c>
      <c r="D44" s="53"/>
      <c r="E44" s="54"/>
      <c r="F44" s="54"/>
      <c r="G44" s="54"/>
      <c r="H44" s="39"/>
      <c r="I44" s="35"/>
      <c r="L44" s="69"/>
    </row>
    <row r="45" spans="1:12" ht="28.8" customHeight="1" thickBot="1" x14ac:dyDescent="0.2">
      <c r="A45" s="68"/>
      <c r="B45" s="29" t="s">
        <v>7</v>
      </c>
      <c r="C45" s="30" t="s">
        <v>27</v>
      </c>
      <c r="D45" s="55"/>
      <c r="E45" s="56"/>
      <c r="F45" s="56"/>
      <c r="G45" s="56"/>
      <c r="H45" s="43"/>
      <c r="I45" s="44">
        <f>SUM(D45:H45)</f>
        <v>0</v>
      </c>
      <c r="L45" s="69"/>
    </row>
    <row r="46" spans="1:12" s="6" customFormat="1" ht="28.8" customHeight="1" thickTop="1" x14ac:dyDescent="0.15">
      <c r="A46" s="66"/>
      <c r="B46" s="146" t="s">
        <v>22</v>
      </c>
      <c r="C46" s="147"/>
      <c r="D46" s="97">
        <f>SUM(D38:D45)</f>
        <v>0</v>
      </c>
      <c r="E46" s="97">
        <f t="shared" ref="E46:H46" si="12">SUM(E38:E45)</f>
        <v>0</v>
      </c>
      <c r="F46" s="97">
        <f t="shared" si="12"/>
        <v>0</v>
      </c>
      <c r="G46" s="97">
        <f t="shared" si="12"/>
        <v>0</v>
      </c>
      <c r="H46" s="97">
        <f t="shared" si="12"/>
        <v>0</v>
      </c>
      <c r="I46" s="98">
        <f>SUM(D46:H46)</f>
        <v>0</v>
      </c>
      <c r="J46" s="7"/>
      <c r="L46" s="67"/>
    </row>
    <row r="47" spans="1:12" s="6" customFormat="1" ht="28.8" customHeight="1" thickBot="1" x14ac:dyDescent="0.2">
      <c r="A47" s="66"/>
      <c r="B47" s="148" t="s">
        <v>42</v>
      </c>
      <c r="C47" s="149"/>
      <c r="D47" s="99">
        <f>ROUND(SUM(D39:D40)*1.1,0)+ROUND(SUM(D42:D43)*1.1,0)</f>
        <v>0</v>
      </c>
      <c r="E47" s="99">
        <f>ROUND(SUM(E39:E40)*1.1,0)</f>
        <v>0</v>
      </c>
      <c r="F47" s="99">
        <f t="shared" ref="F47:G47" si="13">ROUND(SUM(F39:F40)*1.1,0)</f>
        <v>0</v>
      </c>
      <c r="G47" s="99">
        <f t="shared" si="13"/>
        <v>0</v>
      </c>
      <c r="H47" s="99">
        <f>ROUND(SUM(H39:H40)*1.1,0)+ROUND(SUM(H45)*1.1,0)</f>
        <v>0</v>
      </c>
      <c r="I47" s="100">
        <f>SUM(D47:H47)</f>
        <v>0</v>
      </c>
      <c r="J47" s="7"/>
      <c r="L47" s="67"/>
    </row>
    <row r="48" spans="1:12" ht="29.4" customHeight="1" x14ac:dyDescent="0.15">
      <c r="A48" s="68"/>
      <c r="B48" s="19"/>
      <c r="C48" s="70"/>
      <c r="L48" s="69"/>
    </row>
    <row r="49" spans="1:12" ht="29.4" customHeight="1" thickBot="1" x14ac:dyDescent="0.25">
      <c r="A49" s="68"/>
      <c r="B49" s="19" t="s">
        <v>38</v>
      </c>
      <c r="C49" s="70"/>
      <c r="E49" s="17"/>
      <c r="L49" s="69"/>
    </row>
    <row r="50" spans="1:12" ht="41.4" customHeight="1" thickBot="1" x14ac:dyDescent="0.2">
      <c r="A50" s="68"/>
      <c r="B50" s="187" t="s">
        <v>16</v>
      </c>
      <c r="C50" s="188"/>
      <c r="D50" s="164"/>
      <c r="E50" s="165"/>
      <c r="L50" s="69"/>
    </row>
    <row r="51" spans="1:12" ht="20.100000000000001" customHeight="1" thickBot="1" x14ac:dyDescent="0.2">
      <c r="A51" s="71"/>
      <c r="B51" s="72"/>
      <c r="C51" s="73"/>
      <c r="D51" s="73"/>
      <c r="E51" s="73"/>
      <c r="F51" s="73"/>
      <c r="G51" s="73"/>
      <c r="H51" s="73"/>
      <c r="I51" s="73"/>
      <c r="J51" s="73"/>
      <c r="K51" s="73"/>
      <c r="L51" s="74"/>
    </row>
    <row r="52" spans="1:12" ht="34.200000000000003" customHeight="1" x14ac:dyDescent="0.15">
      <c r="B52" s="15"/>
    </row>
    <row r="53" spans="1:12" ht="20.100000000000001" customHeight="1" x14ac:dyDescent="0.15">
      <c r="B53" s="15" t="s">
        <v>15</v>
      </c>
    </row>
    <row r="54" spans="1:12" ht="284.39999999999998" customHeight="1" x14ac:dyDescent="0.15">
      <c r="B54" s="131"/>
      <c r="C54" s="132"/>
      <c r="D54" s="132"/>
      <c r="E54" s="132"/>
      <c r="F54" s="132"/>
      <c r="G54" s="132"/>
      <c r="H54" s="132"/>
      <c r="I54" s="132"/>
      <c r="J54" s="132"/>
      <c r="K54" s="132"/>
      <c r="L54" s="133"/>
    </row>
    <row r="55" spans="1:12" ht="20.100000000000001" customHeight="1" x14ac:dyDescent="0.15">
      <c r="B55" s="16"/>
      <c r="C55" s="16"/>
      <c r="D55" s="16"/>
      <c r="E55" s="16"/>
      <c r="F55" s="16"/>
      <c r="G55" s="16"/>
      <c r="H55" s="16"/>
      <c r="I55" s="16"/>
      <c r="J55" s="16"/>
      <c r="K55" s="16"/>
      <c r="L55" s="16"/>
    </row>
    <row r="56" spans="1:12" ht="20.100000000000001" customHeight="1" x14ac:dyDescent="0.15">
      <c r="B56" s="16"/>
      <c r="C56" s="16"/>
      <c r="D56" s="16"/>
      <c r="E56" s="16"/>
      <c r="F56" s="16"/>
      <c r="G56" s="16"/>
      <c r="H56" s="16"/>
      <c r="I56" s="16"/>
      <c r="J56" s="16"/>
      <c r="K56" s="16"/>
      <c r="L56" s="16"/>
    </row>
    <row r="57" spans="1:12" ht="20.100000000000001" customHeight="1" x14ac:dyDescent="0.15">
      <c r="B57" s="16"/>
      <c r="C57" s="16"/>
      <c r="D57" s="16"/>
      <c r="E57" s="16"/>
      <c r="F57" s="16"/>
      <c r="G57" s="16"/>
      <c r="H57" s="16"/>
      <c r="I57" s="16"/>
      <c r="J57" s="16"/>
      <c r="K57" s="16"/>
      <c r="L57" s="16"/>
    </row>
    <row r="58" spans="1:12" ht="20.100000000000001" customHeight="1" x14ac:dyDescent="0.15">
      <c r="B58" s="16"/>
      <c r="C58" s="16"/>
      <c r="D58" s="16"/>
      <c r="E58" s="16"/>
      <c r="F58" s="16"/>
      <c r="G58" s="16"/>
      <c r="H58" s="16"/>
      <c r="I58" s="16"/>
      <c r="J58" s="16"/>
      <c r="K58" s="16"/>
      <c r="L58" s="16"/>
    </row>
    <row r="59" spans="1:12" ht="20.100000000000001" customHeight="1" x14ac:dyDescent="0.15">
      <c r="B59" s="16"/>
      <c r="C59" s="16"/>
      <c r="D59" s="16"/>
      <c r="E59" s="16"/>
      <c r="F59" s="16"/>
      <c r="G59" s="16"/>
      <c r="H59" s="16"/>
      <c r="I59" s="16"/>
      <c r="J59" s="16"/>
      <c r="K59" s="16"/>
      <c r="L59" s="16"/>
    </row>
    <row r="60" spans="1:12" ht="20.100000000000001" customHeight="1" x14ac:dyDescent="0.15">
      <c r="B60" s="16"/>
      <c r="C60" s="16"/>
      <c r="D60" s="16"/>
      <c r="E60" s="16"/>
      <c r="F60" s="16"/>
      <c r="G60" s="16"/>
      <c r="H60" s="16"/>
      <c r="I60" s="16"/>
      <c r="J60" s="16"/>
      <c r="K60" s="16"/>
      <c r="L60" s="16"/>
    </row>
    <row r="61" spans="1:12" ht="20.100000000000001" customHeight="1" x14ac:dyDescent="0.15">
      <c r="B61" s="16"/>
      <c r="C61" s="16"/>
      <c r="D61" s="16"/>
      <c r="E61" s="16"/>
      <c r="F61" s="16"/>
      <c r="G61" s="16"/>
      <c r="H61" s="16"/>
      <c r="I61" s="16"/>
      <c r="J61" s="16"/>
      <c r="K61" s="16"/>
      <c r="L61" s="16"/>
    </row>
    <row r="62" spans="1:12" ht="20.100000000000001" customHeight="1" x14ac:dyDescent="0.15">
      <c r="B62" s="16"/>
      <c r="C62" s="16"/>
      <c r="D62" s="16"/>
      <c r="E62" s="16"/>
      <c r="F62" s="16"/>
      <c r="G62" s="16"/>
      <c r="H62" s="16"/>
      <c r="I62" s="16"/>
      <c r="J62" s="16"/>
      <c r="K62" s="16"/>
      <c r="L62" s="16"/>
    </row>
    <row r="63" spans="1:12" ht="20.100000000000001" customHeight="1" x14ac:dyDescent="0.15">
      <c r="B63" s="16"/>
      <c r="C63" s="16"/>
      <c r="D63" s="16"/>
      <c r="E63" s="16"/>
      <c r="F63" s="16"/>
      <c r="G63" s="16"/>
      <c r="H63" s="16"/>
      <c r="I63" s="16"/>
      <c r="J63" s="16"/>
      <c r="K63" s="16"/>
      <c r="L63" s="16"/>
    </row>
    <row r="64" spans="1:12" ht="20.100000000000001" customHeight="1" x14ac:dyDescent="0.15">
      <c r="B64" s="16"/>
      <c r="C64" s="16"/>
      <c r="D64" s="16"/>
      <c r="E64" s="16"/>
      <c r="F64" s="16"/>
      <c r="G64" s="16"/>
      <c r="H64" s="16"/>
      <c r="I64" s="16"/>
      <c r="J64" s="16"/>
      <c r="K64" s="16"/>
      <c r="L64" s="16"/>
    </row>
    <row r="65" spans="2:12" ht="20.100000000000001" customHeight="1" x14ac:dyDescent="0.15">
      <c r="B65" s="16"/>
      <c r="C65" s="16"/>
      <c r="D65" s="16"/>
      <c r="E65" s="16"/>
      <c r="F65" s="16"/>
      <c r="G65" s="16"/>
      <c r="H65" s="16"/>
      <c r="I65" s="16"/>
      <c r="J65" s="16"/>
      <c r="K65" s="16"/>
      <c r="L65" s="16"/>
    </row>
    <row r="66" spans="2:12" ht="20.100000000000001" customHeight="1" x14ac:dyDescent="0.15">
      <c r="B66" s="16"/>
      <c r="C66" s="16"/>
      <c r="D66" s="16"/>
      <c r="E66" s="16"/>
      <c r="F66" s="16"/>
      <c r="G66" s="16"/>
      <c r="H66" s="16"/>
      <c r="I66" s="16"/>
      <c r="J66" s="16"/>
      <c r="K66" s="16"/>
      <c r="L66" s="16"/>
    </row>
    <row r="67" spans="2:12" ht="20.100000000000001" customHeight="1" x14ac:dyDescent="0.15">
      <c r="B67" s="16"/>
      <c r="C67" s="16"/>
      <c r="D67" s="16"/>
      <c r="E67" s="16"/>
      <c r="F67" s="16"/>
      <c r="G67" s="16"/>
      <c r="H67" s="16"/>
      <c r="I67" s="16"/>
      <c r="J67" s="16"/>
      <c r="K67" s="16"/>
      <c r="L67" s="16"/>
    </row>
    <row r="68" spans="2:12" ht="20.100000000000001" customHeight="1" x14ac:dyDescent="0.15">
      <c r="B68" s="16"/>
      <c r="C68" s="16"/>
      <c r="D68" s="16"/>
      <c r="E68" s="16"/>
      <c r="F68" s="16"/>
      <c r="G68" s="16"/>
      <c r="H68" s="16"/>
      <c r="I68" s="16"/>
      <c r="J68" s="16"/>
      <c r="K68" s="16"/>
      <c r="L68" s="16"/>
    </row>
    <row r="69" spans="2:12" ht="20.100000000000001" customHeight="1" x14ac:dyDescent="0.15">
      <c r="B69" s="16"/>
      <c r="C69" s="16"/>
      <c r="D69" s="16"/>
      <c r="E69" s="16"/>
      <c r="F69" s="16"/>
      <c r="G69" s="16"/>
      <c r="H69" s="16"/>
      <c r="I69" s="16"/>
      <c r="J69" s="16"/>
      <c r="K69" s="16"/>
      <c r="L69" s="16"/>
    </row>
  </sheetData>
  <mergeCells count="31">
    <mergeCell ref="B3:M3"/>
    <mergeCell ref="J1:L1"/>
    <mergeCell ref="D28:E28"/>
    <mergeCell ref="D29:E29"/>
    <mergeCell ref="D50:E50"/>
    <mergeCell ref="L14:L16"/>
    <mergeCell ref="C14:C16"/>
    <mergeCell ref="B14:B16"/>
    <mergeCell ref="B21:C21"/>
    <mergeCell ref="F15:F16"/>
    <mergeCell ref="D15:D16"/>
    <mergeCell ref="E15:E16"/>
    <mergeCell ref="D14:F14"/>
    <mergeCell ref="B22:C22"/>
    <mergeCell ref="B28:C28"/>
    <mergeCell ref="B50:C50"/>
    <mergeCell ref="F27:I27"/>
    <mergeCell ref="B27:C27"/>
    <mergeCell ref="D27:E27"/>
    <mergeCell ref="F30:I30"/>
    <mergeCell ref="B54:L54"/>
    <mergeCell ref="B29:C29"/>
    <mergeCell ref="I35:I37"/>
    <mergeCell ref="D30:E30"/>
    <mergeCell ref="F28:I28"/>
    <mergeCell ref="F29:I29"/>
    <mergeCell ref="B46:C46"/>
    <mergeCell ref="B47:C47"/>
    <mergeCell ref="B35:B37"/>
    <mergeCell ref="C35:C37"/>
    <mergeCell ref="B30:C30"/>
  </mergeCells>
  <phoneticPr fontId="19"/>
  <pageMargins left="0.19685039370078741" right="0.19685039370078741" top="0.59055118110236227" bottom="0.19685039370078741" header="0.39370078740157483" footer="0.19685039370078741"/>
  <pageSetup paperSize="9" scale="3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5C784-FF1F-4878-80B6-362032A36E12}">
  <sheetPr>
    <pageSetUpPr fitToPage="1"/>
  </sheetPr>
  <dimension ref="A1:M68"/>
  <sheetViews>
    <sheetView view="pageBreakPreview" topLeftCell="A24" zoomScale="55" zoomScaleNormal="55" zoomScaleSheetLayoutView="55" zoomScalePageLayoutView="70" workbookViewId="0">
      <selection activeCell="E18" sqref="E18"/>
    </sheetView>
  </sheetViews>
  <sheetFormatPr defaultColWidth="9.109375" defaultRowHeight="20.100000000000001" customHeight="1" x14ac:dyDescent="0.15"/>
  <cols>
    <col min="1" max="1" width="3.44140625" style="1" customWidth="1"/>
    <col min="2" max="2" width="6.6640625" style="1" customWidth="1"/>
    <col min="3" max="3" width="57.21875" style="1" customWidth="1"/>
    <col min="4" max="6" width="25.21875" style="1" customWidth="1"/>
    <col min="7" max="12" width="26.88671875" style="1" customWidth="1"/>
    <col min="13" max="13" width="7.5546875" style="1" customWidth="1"/>
    <col min="14" max="16384" width="9.109375" style="1"/>
  </cols>
  <sheetData>
    <row r="1" spans="1:13" ht="26.4" customHeight="1" x14ac:dyDescent="0.15">
      <c r="A1" s="2" t="s">
        <v>39</v>
      </c>
      <c r="B1" s="2"/>
      <c r="J1" s="159" t="s">
        <v>41</v>
      </c>
      <c r="K1" s="159"/>
      <c r="L1" s="159"/>
    </row>
    <row r="2" spans="1:13" ht="26.4" customHeight="1" x14ac:dyDescent="0.15">
      <c r="B2" s="3"/>
      <c r="K2" s="57"/>
      <c r="L2" s="57"/>
      <c r="M2" s="57"/>
    </row>
    <row r="3" spans="1:13" ht="39.6" customHeight="1" x14ac:dyDescent="0.15">
      <c r="B3" s="158" t="s">
        <v>32</v>
      </c>
      <c r="C3" s="158"/>
      <c r="D3" s="158"/>
      <c r="E3" s="158"/>
      <c r="F3" s="158"/>
      <c r="G3" s="158"/>
      <c r="H3" s="158"/>
      <c r="I3" s="158"/>
      <c r="J3" s="158"/>
      <c r="K3" s="158"/>
      <c r="L3" s="158"/>
      <c r="M3" s="158"/>
    </row>
    <row r="8" spans="1:13" s="3" customFormat="1" ht="38.4" customHeight="1" x14ac:dyDescent="0.15">
      <c r="H8" s="58" t="s">
        <v>4</v>
      </c>
      <c r="K8" s="4"/>
    </row>
    <row r="9" spans="1:13" s="3" customFormat="1" ht="38.4" customHeight="1" x14ac:dyDescent="0.15">
      <c r="H9" s="58" t="s">
        <v>5</v>
      </c>
      <c r="K9" s="4"/>
    </row>
    <row r="10" spans="1:13" s="3" customFormat="1" ht="38.4" customHeight="1" x14ac:dyDescent="0.15">
      <c r="H10" s="58" t="s">
        <v>3</v>
      </c>
      <c r="K10" s="4"/>
      <c r="L10" s="5"/>
    </row>
    <row r="11" spans="1:13" s="3" customFormat="1" ht="20.100000000000001" customHeight="1" x14ac:dyDescent="0.15"/>
    <row r="12" spans="1:13" s="3" customFormat="1" ht="20.100000000000001" customHeight="1" x14ac:dyDescent="0.15">
      <c r="J12" s="59" t="s">
        <v>25</v>
      </c>
      <c r="K12" s="60"/>
      <c r="L12" s="15" t="s">
        <v>26</v>
      </c>
    </row>
    <row r="13" spans="1:13" ht="30.6" customHeight="1" thickBot="1" x14ac:dyDescent="0.25">
      <c r="A13" s="24" t="s">
        <v>40</v>
      </c>
      <c r="B13" s="24"/>
      <c r="L13" s="17" t="s">
        <v>2</v>
      </c>
    </row>
    <row r="14" spans="1:13" s="6" customFormat="1" ht="34.200000000000003" customHeight="1" x14ac:dyDescent="0.15">
      <c r="B14" s="169" t="s">
        <v>0</v>
      </c>
      <c r="C14" s="166" t="s">
        <v>1</v>
      </c>
      <c r="D14" s="180" t="s">
        <v>11</v>
      </c>
      <c r="E14" s="181"/>
      <c r="F14" s="182"/>
      <c r="G14" s="86" t="s">
        <v>36</v>
      </c>
      <c r="H14" s="86"/>
      <c r="I14" s="86"/>
      <c r="J14" s="86"/>
      <c r="K14" s="87"/>
      <c r="L14" s="136" t="s">
        <v>10</v>
      </c>
    </row>
    <row r="15" spans="1:13" s="6" customFormat="1" ht="30" customHeight="1" x14ac:dyDescent="0.2">
      <c r="B15" s="170"/>
      <c r="C15" s="167"/>
      <c r="D15" s="176" t="s">
        <v>13</v>
      </c>
      <c r="E15" s="178" t="s">
        <v>29</v>
      </c>
      <c r="F15" s="174" t="s">
        <v>12</v>
      </c>
      <c r="G15" s="88">
        <v>10</v>
      </c>
      <c r="H15" s="89">
        <f t="shared" ref="H15:K16" si="0">G15+1</f>
        <v>11</v>
      </c>
      <c r="I15" s="89">
        <f t="shared" si="0"/>
        <v>12</v>
      </c>
      <c r="J15" s="89">
        <f t="shared" si="0"/>
        <v>13</v>
      </c>
      <c r="K15" s="89">
        <f t="shared" si="0"/>
        <v>14</v>
      </c>
      <c r="L15" s="137"/>
    </row>
    <row r="16" spans="1:13" s="6" customFormat="1" ht="30" customHeight="1" x14ac:dyDescent="0.15">
      <c r="B16" s="171"/>
      <c r="C16" s="168"/>
      <c r="D16" s="177"/>
      <c r="E16" s="179"/>
      <c r="F16" s="175"/>
      <c r="G16" s="90">
        <v>2028</v>
      </c>
      <c r="H16" s="91">
        <f t="shared" si="0"/>
        <v>2029</v>
      </c>
      <c r="I16" s="91">
        <f t="shared" si="0"/>
        <v>2030</v>
      </c>
      <c r="J16" s="91">
        <f t="shared" si="0"/>
        <v>2031</v>
      </c>
      <c r="K16" s="91">
        <f t="shared" si="0"/>
        <v>2032</v>
      </c>
      <c r="L16" s="137"/>
    </row>
    <row r="17" spans="2:13" ht="67.8" customHeight="1" x14ac:dyDescent="0.15">
      <c r="B17" s="26" t="s">
        <v>6</v>
      </c>
      <c r="C17" s="25" t="s">
        <v>47</v>
      </c>
      <c r="D17" s="105">
        <v>50000000</v>
      </c>
      <c r="E17" s="36">
        <f>D17*G24</f>
        <v>950000</v>
      </c>
      <c r="F17" s="106"/>
      <c r="G17" s="107">
        <f>$E$17*12</f>
        <v>11400000</v>
      </c>
      <c r="H17" s="107">
        <f>$E$17*12</f>
        <v>11400000</v>
      </c>
      <c r="I17" s="107">
        <f>$E$17*12</f>
        <v>11400000</v>
      </c>
      <c r="J17" s="107">
        <f>$E$17*12</f>
        <v>11400000</v>
      </c>
      <c r="K17" s="107">
        <f>$E$17*12</f>
        <v>11400000</v>
      </c>
      <c r="L17" s="108">
        <f t="shared" ref="L17:L22" si="1">SUM(G17:K17)</f>
        <v>57000000</v>
      </c>
    </row>
    <row r="18" spans="2:13" ht="67.8" customHeight="1" x14ac:dyDescent="0.15">
      <c r="B18" s="120"/>
      <c r="C18" s="102" t="s">
        <v>53</v>
      </c>
      <c r="D18" s="109">
        <f>D17*1.1</f>
        <v>55000000.000000007</v>
      </c>
      <c r="E18" s="110">
        <f>E17*1.1</f>
        <v>1045000.0000000001</v>
      </c>
      <c r="F18" s="111"/>
      <c r="G18" s="110">
        <f>$E$18*12</f>
        <v>12540000.000000002</v>
      </c>
      <c r="H18" s="110">
        <f t="shared" ref="H18:K18" si="2">$E$18*12</f>
        <v>12540000.000000002</v>
      </c>
      <c r="I18" s="110">
        <f t="shared" si="2"/>
        <v>12540000.000000002</v>
      </c>
      <c r="J18" s="110">
        <f t="shared" si="2"/>
        <v>12540000.000000002</v>
      </c>
      <c r="K18" s="110">
        <f t="shared" si="2"/>
        <v>12540000.000000002</v>
      </c>
      <c r="L18" s="121">
        <f t="shared" si="1"/>
        <v>62700000.000000007</v>
      </c>
    </row>
    <row r="19" spans="2:13" ht="67.8" customHeight="1" x14ac:dyDescent="0.15">
      <c r="B19" s="26" t="s">
        <v>9</v>
      </c>
      <c r="C19" s="103" t="s">
        <v>48</v>
      </c>
      <c r="D19" s="112"/>
      <c r="E19" s="113"/>
      <c r="F19" s="114">
        <v>1800000</v>
      </c>
      <c r="G19" s="107">
        <f>$F$19*12</f>
        <v>21600000</v>
      </c>
      <c r="H19" s="107">
        <f t="shared" ref="H19:K19" si="3">$F$19*12</f>
        <v>21600000</v>
      </c>
      <c r="I19" s="107">
        <f t="shared" si="3"/>
        <v>21600000</v>
      </c>
      <c r="J19" s="107">
        <f t="shared" si="3"/>
        <v>21600000</v>
      </c>
      <c r="K19" s="107">
        <f t="shared" si="3"/>
        <v>21600000</v>
      </c>
      <c r="L19" s="108">
        <f t="shared" si="1"/>
        <v>108000000</v>
      </c>
    </row>
    <row r="20" spans="2:13" ht="67.8" customHeight="1" thickBot="1" x14ac:dyDescent="0.2">
      <c r="B20" s="101"/>
      <c r="C20" s="104" t="s">
        <v>54</v>
      </c>
      <c r="D20" s="115"/>
      <c r="E20" s="116"/>
      <c r="F20" s="117">
        <f>F19*1.1</f>
        <v>1980000.0000000002</v>
      </c>
      <c r="G20" s="118">
        <f>$F$20*12</f>
        <v>23760000.000000004</v>
      </c>
      <c r="H20" s="118">
        <f t="shared" ref="H20:K20" si="4">$F$20*12</f>
        <v>23760000.000000004</v>
      </c>
      <c r="I20" s="118">
        <f t="shared" si="4"/>
        <v>23760000.000000004</v>
      </c>
      <c r="J20" s="118">
        <f t="shared" si="4"/>
        <v>23760000.000000004</v>
      </c>
      <c r="K20" s="118">
        <f t="shared" si="4"/>
        <v>23760000.000000004</v>
      </c>
      <c r="L20" s="119">
        <f t="shared" si="1"/>
        <v>118800000.00000001</v>
      </c>
    </row>
    <row r="21" spans="2:13" s="6" customFormat="1" ht="61.2" customHeight="1" thickTop="1" x14ac:dyDescent="0.15">
      <c r="B21" s="172" t="s">
        <v>49</v>
      </c>
      <c r="C21" s="173"/>
      <c r="D21" s="76">
        <f>SUM(D17,D19)</f>
        <v>50000000</v>
      </c>
      <c r="E21" s="77">
        <f t="shared" ref="E21:K22" si="5">SUM(E17,E19)</f>
        <v>950000</v>
      </c>
      <c r="F21" s="78">
        <f t="shared" si="5"/>
        <v>1800000</v>
      </c>
      <c r="G21" s="79">
        <f>SUM(G17,G19)</f>
        <v>33000000</v>
      </c>
      <c r="H21" s="79">
        <f t="shared" si="5"/>
        <v>33000000</v>
      </c>
      <c r="I21" s="79">
        <f t="shared" si="5"/>
        <v>33000000</v>
      </c>
      <c r="J21" s="79">
        <f t="shared" si="5"/>
        <v>33000000</v>
      </c>
      <c r="K21" s="79">
        <f t="shared" si="5"/>
        <v>33000000</v>
      </c>
      <c r="L21" s="80">
        <f t="shared" si="1"/>
        <v>165000000</v>
      </c>
      <c r="M21" s="1"/>
    </row>
    <row r="22" spans="2:13" s="6" customFormat="1" ht="61.2" customHeight="1" thickBot="1" x14ac:dyDescent="0.2">
      <c r="B22" s="183" t="s">
        <v>50</v>
      </c>
      <c r="C22" s="184"/>
      <c r="D22" s="81">
        <f>SUM(D18,D20)</f>
        <v>55000000.000000007</v>
      </c>
      <c r="E22" s="82">
        <f t="shared" si="5"/>
        <v>1045000.0000000001</v>
      </c>
      <c r="F22" s="83">
        <f>SUM(F18,F20)</f>
        <v>1980000.0000000002</v>
      </c>
      <c r="G22" s="84">
        <f t="shared" si="5"/>
        <v>36300000.000000007</v>
      </c>
      <c r="H22" s="84">
        <f t="shared" si="5"/>
        <v>36300000.000000007</v>
      </c>
      <c r="I22" s="84">
        <f t="shared" si="5"/>
        <v>36300000.000000007</v>
      </c>
      <c r="J22" s="84">
        <f t="shared" si="5"/>
        <v>36300000.000000007</v>
      </c>
      <c r="K22" s="84">
        <f>SUM(K18,K20)</f>
        <v>36300000.000000007</v>
      </c>
      <c r="L22" s="85">
        <f t="shared" si="1"/>
        <v>181500000.00000003</v>
      </c>
      <c r="M22" s="1"/>
    </row>
    <row r="23" spans="2:13" s="6" customFormat="1" ht="26.25" customHeight="1" x14ac:dyDescent="0.15">
      <c r="B23" s="18" t="s">
        <v>31</v>
      </c>
      <c r="C23" s="18"/>
      <c r="D23" s="9"/>
      <c r="E23" s="10"/>
      <c r="F23" s="11"/>
      <c r="G23" s="11"/>
      <c r="H23" s="11"/>
      <c r="I23" s="12"/>
      <c r="J23" s="13"/>
      <c r="K23" s="11"/>
      <c r="L23" s="11"/>
      <c r="M23" s="1"/>
    </row>
    <row r="24" spans="2:13" s="6" customFormat="1" ht="26.25" customHeight="1" x14ac:dyDescent="0.15">
      <c r="B24" s="19" t="s">
        <v>28</v>
      </c>
      <c r="C24" s="20"/>
      <c r="D24" s="20"/>
      <c r="E24" s="20"/>
      <c r="F24" s="21" t="s">
        <v>14</v>
      </c>
      <c r="G24" s="22">
        <v>1.9E-2</v>
      </c>
      <c r="H24" s="14"/>
      <c r="I24" s="11"/>
      <c r="J24" s="11"/>
      <c r="K24" s="11"/>
      <c r="L24" s="11"/>
      <c r="M24" s="7"/>
    </row>
    <row r="25" spans="2:13" s="6" customFormat="1" ht="26.25" customHeight="1" x14ac:dyDescent="0.15">
      <c r="B25" s="19" t="s">
        <v>30</v>
      </c>
      <c r="D25" s="20"/>
      <c r="E25" s="23"/>
      <c r="F25" s="20"/>
      <c r="G25" s="11"/>
      <c r="H25" s="14"/>
      <c r="I25" s="11"/>
      <c r="J25" s="11"/>
      <c r="K25" s="11"/>
      <c r="L25" s="11"/>
      <c r="M25" s="7"/>
    </row>
    <row r="26" spans="2:13" s="6" customFormat="1" ht="26.25" customHeight="1" thickBot="1" x14ac:dyDescent="0.2">
      <c r="B26" s="8"/>
      <c r="C26" s="8"/>
      <c r="D26" s="9"/>
      <c r="E26" s="10"/>
      <c r="F26" s="11"/>
      <c r="G26" s="11"/>
      <c r="H26" s="14"/>
      <c r="I26" s="11"/>
      <c r="J26" s="11"/>
      <c r="K26" s="11"/>
      <c r="L26" s="11"/>
      <c r="M26" s="7"/>
    </row>
    <row r="27" spans="2:13" s="6" customFormat="1" ht="57.6" customHeight="1" x14ac:dyDescent="0.15">
      <c r="B27" s="125" t="s">
        <v>44</v>
      </c>
      <c r="C27" s="126"/>
      <c r="D27" s="127" t="s">
        <v>45</v>
      </c>
      <c r="E27" s="124"/>
      <c r="F27" s="122" t="s">
        <v>46</v>
      </c>
      <c r="G27" s="123"/>
      <c r="H27" s="123"/>
      <c r="I27" s="124"/>
      <c r="J27" s="11"/>
      <c r="K27" s="11"/>
      <c r="L27" s="11"/>
      <c r="M27" s="7"/>
    </row>
    <row r="28" spans="2:13" ht="57.6" customHeight="1" x14ac:dyDescent="0.15">
      <c r="B28" s="185" t="s">
        <v>51</v>
      </c>
      <c r="C28" s="186"/>
      <c r="D28" s="160">
        <f>L18</f>
        <v>62700000.000000007</v>
      </c>
      <c r="E28" s="161"/>
      <c r="F28" s="140">
        <v>64615000</v>
      </c>
      <c r="G28" s="141"/>
      <c r="H28" s="141"/>
      <c r="I28" s="142"/>
    </row>
    <row r="29" spans="2:13" ht="57.6" customHeight="1" thickBot="1" x14ac:dyDescent="0.2">
      <c r="B29" s="134" t="s">
        <v>52</v>
      </c>
      <c r="C29" s="135"/>
      <c r="D29" s="162">
        <f>L20</f>
        <v>118800000.00000001</v>
      </c>
      <c r="E29" s="163"/>
      <c r="F29" s="143">
        <v>131275000</v>
      </c>
      <c r="G29" s="144"/>
      <c r="H29" s="144"/>
      <c r="I29" s="145"/>
    </row>
    <row r="30" spans="2:13" ht="57.6" customHeight="1" thickBot="1" x14ac:dyDescent="0.2">
      <c r="B30" s="156" t="s">
        <v>43</v>
      </c>
      <c r="C30" s="157"/>
      <c r="D30" s="138">
        <f>SUM(D28:E29)</f>
        <v>181500000.00000003</v>
      </c>
      <c r="E30" s="139"/>
      <c r="F30" s="128"/>
      <c r="G30" s="129"/>
      <c r="H30" s="129"/>
      <c r="I30" s="130"/>
    </row>
    <row r="31" spans="2:13" ht="20.100000000000001" customHeight="1" x14ac:dyDescent="0.15">
      <c r="B31" s="10"/>
    </row>
    <row r="32" spans="2:13" ht="45" customHeight="1" x14ac:dyDescent="0.15">
      <c r="B32" s="10"/>
    </row>
    <row r="33" spans="1:12" ht="29.4" customHeight="1" thickBot="1" x14ac:dyDescent="0.2">
      <c r="A33" s="19" t="s">
        <v>33</v>
      </c>
      <c r="B33" s="19"/>
    </row>
    <row r="34" spans="1:12" ht="29.4" customHeight="1" thickBot="1" x14ac:dyDescent="0.2">
      <c r="A34" s="61"/>
      <c r="B34" s="62" t="s">
        <v>34</v>
      </c>
      <c r="C34" s="63"/>
      <c r="D34" s="64"/>
      <c r="E34" s="64"/>
      <c r="F34" s="64"/>
      <c r="G34" s="64"/>
      <c r="H34" s="64"/>
      <c r="I34" s="75" t="s">
        <v>2</v>
      </c>
      <c r="J34" s="64"/>
      <c r="K34" s="64"/>
      <c r="L34" s="65"/>
    </row>
    <row r="35" spans="1:12" s="6" customFormat="1" ht="26.4" customHeight="1" x14ac:dyDescent="0.15">
      <c r="A35" s="66"/>
      <c r="B35" s="150" t="s">
        <v>0</v>
      </c>
      <c r="C35" s="153" t="s">
        <v>1</v>
      </c>
      <c r="D35" s="92" t="s">
        <v>37</v>
      </c>
      <c r="E35" s="86"/>
      <c r="F35" s="86"/>
      <c r="G35" s="86"/>
      <c r="H35" s="87"/>
      <c r="I35" s="136" t="s">
        <v>10</v>
      </c>
      <c r="L35" s="67"/>
    </row>
    <row r="36" spans="1:12" s="6" customFormat="1" ht="30" customHeight="1" x14ac:dyDescent="0.2">
      <c r="A36" s="66"/>
      <c r="B36" s="151"/>
      <c r="C36" s="154"/>
      <c r="D36" s="93">
        <v>15</v>
      </c>
      <c r="E36" s="89">
        <f t="shared" ref="E36:H37" si="6">D36+1</f>
        <v>16</v>
      </c>
      <c r="F36" s="89">
        <f t="shared" si="6"/>
        <v>17</v>
      </c>
      <c r="G36" s="89">
        <f t="shared" si="6"/>
        <v>18</v>
      </c>
      <c r="H36" s="94">
        <f t="shared" si="6"/>
        <v>19</v>
      </c>
      <c r="I36" s="137"/>
      <c r="L36" s="67"/>
    </row>
    <row r="37" spans="1:12" s="6" customFormat="1" ht="30" customHeight="1" x14ac:dyDescent="0.15">
      <c r="A37" s="66"/>
      <c r="B37" s="152"/>
      <c r="C37" s="155"/>
      <c r="D37" s="95">
        <v>2033</v>
      </c>
      <c r="E37" s="91">
        <f t="shared" si="6"/>
        <v>2034</v>
      </c>
      <c r="F37" s="91">
        <f t="shared" si="6"/>
        <v>2035</v>
      </c>
      <c r="G37" s="91">
        <f t="shared" si="6"/>
        <v>2036</v>
      </c>
      <c r="H37" s="96">
        <f t="shared" si="6"/>
        <v>2037</v>
      </c>
      <c r="I37" s="137"/>
      <c r="L37" s="67"/>
    </row>
    <row r="38" spans="1:12" ht="28.8" customHeight="1" x14ac:dyDescent="0.15">
      <c r="A38" s="68"/>
      <c r="B38" s="27" t="s">
        <v>6</v>
      </c>
      <c r="C38" s="28" t="s">
        <v>18</v>
      </c>
      <c r="D38" s="37"/>
      <c r="E38" s="38"/>
      <c r="F38" s="38"/>
      <c r="G38" s="38"/>
      <c r="H38" s="39"/>
      <c r="I38" s="40"/>
      <c r="L38" s="69"/>
    </row>
    <row r="39" spans="1:12" ht="28.8" customHeight="1" x14ac:dyDescent="0.15">
      <c r="A39" s="68"/>
      <c r="B39" s="29" t="s">
        <v>7</v>
      </c>
      <c r="C39" s="30" t="s">
        <v>20</v>
      </c>
      <c r="D39" s="41">
        <v>1800000</v>
      </c>
      <c r="E39" s="42">
        <f>D39</f>
        <v>1800000</v>
      </c>
      <c r="F39" s="42">
        <f t="shared" ref="F39:H40" si="7">E39</f>
        <v>1800000</v>
      </c>
      <c r="G39" s="42">
        <f t="shared" si="7"/>
        <v>1800000</v>
      </c>
      <c r="H39" s="43">
        <f t="shared" si="7"/>
        <v>1800000</v>
      </c>
      <c r="I39" s="44">
        <f>SUM(D39:H39)</f>
        <v>9000000</v>
      </c>
      <c r="L39" s="69"/>
    </row>
    <row r="40" spans="1:12" ht="28.8" customHeight="1" x14ac:dyDescent="0.15">
      <c r="A40" s="68"/>
      <c r="B40" s="31" t="s">
        <v>8</v>
      </c>
      <c r="C40" s="32" t="s">
        <v>19</v>
      </c>
      <c r="D40" s="45">
        <v>700000</v>
      </c>
      <c r="E40" s="46">
        <f>D40</f>
        <v>700000</v>
      </c>
      <c r="F40" s="46">
        <f t="shared" si="7"/>
        <v>700000</v>
      </c>
      <c r="G40" s="46">
        <f t="shared" si="7"/>
        <v>700000</v>
      </c>
      <c r="H40" s="47">
        <f t="shared" si="7"/>
        <v>700000</v>
      </c>
      <c r="I40" s="48">
        <f>SUM(D40:H40)</f>
        <v>3500000</v>
      </c>
      <c r="L40" s="69"/>
    </row>
    <row r="41" spans="1:12" ht="28.8" customHeight="1" x14ac:dyDescent="0.15">
      <c r="A41" s="68"/>
      <c r="B41" s="27" t="s">
        <v>9</v>
      </c>
      <c r="C41" s="28" t="s">
        <v>23</v>
      </c>
      <c r="D41" s="37"/>
      <c r="E41" s="38"/>
      <c r="F41" s="38"/>
      <c r="G41" s="38"/>
      <c r="H41" s="39"/>
      <c r="I41" s="40"/>
      <c r="L41" s="69"/>
    </row>
    <row r="42" spans="1:12" ht="28.8" customHeight="1" x14ac:dyDescent="0.15">
      <c r="A42" s="68"/>
      <c r="B42" s="29" t="s">
        <v>7</v>
      </c>
      <c r="C42" s="30" t="s">
        <v>24</v>
      </c>
      <c r="D42" s="41">
        <v>5000000</v>
      </c>
      <c r="E42" s="49"/>
      <c r="F42" s="49"/>
      <c r="G42" s="49"/>
      <c r="H42" s="50"/>
      <c r="I42" s="44">
        <f>SUM(D42:H42)</f>
        <v>5000000</v>
      </c>
      <c r="L42" s="69"/>
    </row>
    <row r="43" spans="1:12" ht="28.8" customHeight="1" x14ac:dyDescent="0.15">
      <c r="A43" s="68"/>
      <c r="B43" s="31" t="s">
        <v>8</v>
      </c>
      <c r="C43" s="32" t="s">
        <v>19</v>
      </c>
      <c r="D43" s="45"/>
      <c r="E43" s="51"/>
      <c r="F43" s="51"/>
      <c r="G43" s="51"/>
      <c r="H43" s="52"/>
      <c r="I43" s="48">
        <f>SUM(D43:H43)</f>
        <v>0</v>
      </c>
      <c r="L43" s="69"/>
    </row>
    <row r="44" spans="1:12" ht="28.8" customHeight="1" x14ac:dyDescent="0.15">
      <c r="A44" s="68"/>
      <c r="B44" s="33" t="s">
        <v>17</v>
      </c>
      <c r="C44" s="34" t="s">
        <v>21</v>
      </c>
      <c r="D44" s="53"/>
      <c r="E44" s="54"/>
      <c r="F44" s="54"/>
      <c r="G44" s="54"/>
      <c r="H44" s="39"/>
      <c r="I44" s="35"/>
      <c r="L44" s="69"/>
    </row>
    <row r="45" spans="1:12" ht="28.8" customHeight="1" thickBot="1" x14ac:dyDescent="0.2">
      <c r="A45" s="68"/>
      <c r="B45" s="29" t="s">
        <v>7</v>
      </c>
      <c r="C45" s="30" t="s">
        <v>27</v>
      </c>
      <c r="D45" s="55"/>
      <c r="E45" s="56"/>
      <c r="F45" s="56"/>
      <c r="G45" s="56"/>
      <c r="H45" s="43">
        <v>2000000</v>
      </c>
      <c r="I45" s="44">
        <f>SUM(D45:H45)</f>
        <v>2000000</v>
      </c>
      <c r="L45" s="69"/>
    </row>
    <row r="46" spans="1:12" s="6" customFormat="1" ht="28.8" customHeight="1" thickTop="1" x14ac:dyDescent="0.15">
      <c r="A46" s="66"/>
      <c r="B46" s="146" t="s">
        <v>22</v>
      </c>
      <c r="C46" s="147"/>
      <c r="D46" s="97">
        <f>SUM(D38:D45)</f>
        <v>7500000</v>
      </c>
      <c r="E46" s="97">
        <f t="shared" ref="E46:H46" si="8">SUM(E38:E45)</f>
        <v>2500000</v>
      </c>
      <c r="F46" s="97">
        <f t="shared" si="8"/>
        <v>2500000</v>
      </c>
      <c r="G46" s="97">
        <f t="shared" si="8"/>
        <v>2500000</v>
      </c>
      <c r="H46" s="97">
        <f t="shared" si="8"/>
        <v>4500000</v>
      </c>
      <c r="I46" s="98">
        <f>SUM(D46:H46)</f>
        <v>19500000</v>
      </c>
      <c r="J46" s="7"/>
      <c r="L46" s="67"/>
    </row>
    <row r="47" spans="1:12" s="6" customFormat="1" ht="28.8" customHeight="1" thickBot="1" x14ac:dyDescent="0.2">
      <c r="A47" s="66"/>
      <c r="B47" s="148" t="s">
        <v>42</v>
      </c>
      <c r="C47" s="149"/>
      <c r="D47" s="99">
        <f>ROUND(SUM(D39:D40)*1.1,0)+ROUND(SUM(D42:D43)*1.1,0)</f>
        <v>8250000</v>
      </c>
      <c r="E47" s="99">
        <f>ROUND(SUM(E39:E40)*1.1,0)</f>
        <v>2750000</v>
      </c>
      <c r="F47" s="99">
        <f t="shared" ref="F47:G47" si="9">ROUND(SUM(F39:F40)*1.1,0)</f>
        <v>2750000</v>
      </c>
      <c r="G47" s="99">
        <f t="shared" si="9"/>
        <v>2750000</v>
      </c>
      <c r="H47" s="99">
        <f>ROUND(SUM(H39:H40)*1.1,0)+ROUND(SUM(H45)*1.1,0)</f>
        <v>4950000</v>
      </c>
      <c r="I47" s="100">
        <f>SUM(D47:H47)</f>
        <v>21450000</v>
      </c>
      <c r="J47" s="7"/>
      <c r="L47" s="67"/>
    </row>
    <row r="48" spans="1:12" ht="29.4" customHeight="1" x14ac:dyDescent="0.15">
      <c r="A48" s="68"/>
      <c r="B48" s="19"/>
      <c r="C48" s="70"/>
      <c r="L48" s="69"/>
    </row>
    <row r="49" spans="1:12" ht="29.4" customHeight="1" thickBot="1" x14ac:dyDescent="0.25">
      <c r="A49" s="68"/>
      <c r="B49" s="19" t="s">
        <v>38</v>
      </c>
      <c r="C49" s="70"/>
      <c r="E49" s="17"/>
      <c r="L49" s="69"/>
    </row>
    <row r="50" spans="1:12" ht="41.4" customHeight="1" thickBot="1" x14ac:dyDescent="0.2">
      <c r="A50" s="68"/>
      <c r="B50" s="187" t="s">
        <v>16</v>
      </c>
      <c r="C50" s="188"/>
      <c r="D50" s="164"/>
      <c r="E50" s="165"/>
      <c r="L50" s="69"/>
    </row>
    <row r="51" spans="1:12" ht="34.200000000000003" customHeight="1" x14ac:dyDescent="0.15">
      <c r="B51" s="15"/>
    </row>
    <row r="52" spans="1:12" ht="20.100000000000001" customHeight="1" x14ac:dyDescent="0.15">
      <c r="B52" s="15" t="s">
        <v>15</v>
      </c>
    </row>
    <row r="53" spans="1:12" ht="284.39999999999998" customHeight="1" x14ac:dyDescent="0.15">
      <c r="B53" s="131"/>
      <c r="C53" s="132"/>
      <c r="D53" s="132"/>
      <c r="E53" s="132"/>
      <c r="F53" s="132"/>
      <c r="G53" s="132"/>
      <c r="H53" s="132"/>
      <c r="I53" s="132"/>
      <c r="J53" s="132"/>
      <c r="K53" s="132"/>
      <c r="L53" s="133"/>
    </row>
    <row r="54" spans="1:12" ht="20.100000000000001" customHeight="1" x14ac:dyDescent="0.15">
      <c r="B54" s="16"/>
      <c r="C54" s="16"/>
      <c r="D54" s="16"/>
      <c r="E54" s="16"/>
      <c r="F54" s="16"/>
      <c r="G54" s="16"/>
      <c r="H54" s="16"/>
      <c r="I54" s="16"/>
      <c r="J54" s="16"/>
      <c r="K54" s="16"/>
      <c r="L54" s="16"/>
    </row>
    <row r="55" spans="1:12" ht="20.100000000000001" customHeight="1" x14ac:dyDescent="0.15">
      <c r="B55" s="16"/>
      <c r="C55" s="16"/>
      <c r="D55" s="16"/>
      <c r="E55" s="16"/>
      <c r="F55" s="16"/>
      <c r="G55" s="16"/>
      <c r="H55" s="16"/>
      <c r="I55" s="16"/>
      <c r="J55" s="16"/>
      <c r="K55" s="16"/>
      <c r="L55" s="16"/>
    </row>
    <row r="56" spans="1:12" ht="20.100000000000001" customHeight="1" x14ac:dyDescent="0.15">
      <c r="B56" s="16"/>
      <c r="C56" s="16"/>
      <c r="D56" s="16"/>
      <c r="E56" s="16"/>
      <c r="F56" s="16"/>
      <c r="G56" s="16"/>
      <c r="H56" s="16"/>
      <c r="I56" s="16"/>
      <c r="J56" s="16"/>
      <c r="K56" s="16"/>
      <c r="L56" s="16"/>
    </row>
    <row r="57" spans="1:12" ht="20.100000000000001" customHeight="1" x14ac:dyDescent="0.15">
      <c r="B57" s="16"/>
      <c r="C57" s="16"/>
      <c r="D57" s="16"/>
      <c r="E57" s="16"/>
      <c r="F57" s="16"/>
      <c r="G57" s="16"/>
      <c r="H57" s="16"/>
      <c r="I57" s="16"/>
      <c r="J57" s="16"/>
      <c r="K57" s="16"/>
      <c r="L57" s="16"/>
    </row>
    <row r="58" spans="1:12" ht="20.100000000000001" customHeight="1" x14ac:dyDescent="0.15">
      <c r="B58" s="16"/>
      <c r="C58" s="16"/>
      <c r="D58" s="16"/>
      <c r="E58" s="16"/>
      <c r="F58" s="16"/>
      <c r="G58" s="16"/>
      <c r="H58" s="16"/>
      <c r="I58" s="16"/>
      <c r="J58" s="16"/>
      <c r="K58" s="16"/>
      <c r="L58" s="16"/>
    </row>
    <row r="59" spans="1:12" ht="20.100000000000001" customHeight="1" x14ac:dyDescent="0.15">
      <c r="B59" s="16"/>
      <c r="C59" s="16"/>
      <c r="D59" s="16"/>
      <c r="E59" s="16"/>
      <c r="F59" s="16"/>
      <c r="G59" s="16"/>
      <c r="H59" s="16"/>
      <c r="I59" s="16"/>
      <c r="J59" s="16"/>
      <c r="K59" s="16"/>
      <c r="L59" s="16"/>
    </row>
    <row r="60" spans="1:12" ht="20.100000000000001" customHeight="1" x14ac:dyDescent="0.15">
      <c r="B60" s="16"/>
      <c r="C60" s="16"/>
      <c r="D60" s="16"/>
      <c r="E60" s="16"/>
      <c r="F60" s="16"/>
      <c r="G60" s="16"/>
      <c r="H60" s="16"/>
      <c r="I60" s="16"/>
      <c r="J60" s="16"/>
      <c r="K60" s="16"/>
      <c r="L60" s="16"/>
    </row>
    <row r="61" spans="1:12" ht="20.100000000000001" customHeight="1" x14ac:dyDescent="0.15">
      <c r="B61" s="16"/>
      <c r="C61" s="16"/>
      <c r="D61" s="16"/>
      <c r="E61" s="16"/>
      <c r="F61" s="16"/>
      <c r="G61" s="16"/>
      <c r="H61" s="16"/>
      <c r="I61" s="16"/>
      <c r="J61" s="16"/>
      <c r="K61" s="16"/>
      <c r="L61" s="16"/>
    </row>
    <row r="62" spans="1:12" ht="20.100000000000001" customHeight="1" x14ac:dyDescent="0.15">
      <c r="B62" s="16"/>
      <c r="C62" s="16"/>
      <c r="D62" s="16"/>
      <c r="E62" s="16"/>
      <c r="F62" s="16"/>
      <c r="G62" s="16"/>
      <c r="H62" s="16"/>
      <c r="I62" s="16"/>
      <c r="J62" s="16"/>
      <c r="K62" s="16"/>
      <c r="L62" s="16"/>
    </row>
    <row r="63" spans="1:12" ht="20.100000000000001" customHeight="1" x14ac:dyDescent="0.15">
      <c r="B63" s="16"/>
      <c r="C63" s="16"/>
      <c r="D63" s="16"/>
      <c r="E63" s="16"/>
      <c r="F63" s="16"/>
      <c r="G63" s="16"/>
      <c r="H63" s="16"/>
      <c r="I63" s="16"/>
      <c r="J63" s="16"/>
      <c r="K63" s="16"/>
      <c r="L63" s="16"/>
    </row>
    <row r="64" spans="1:12" ht="20.100000000000001" customHeight="1" x14ac:dyDescent="0.15">
      <c r="B64" s="16"/>
      <c r="C64" s="16"/>
      <c r="D64" s="16"/>
      <c r="E64" s="16"/>
      <c r="F64" s="16"/>
      <c r="G64" s="16"/>
      <c r="H64" s="16"/>
      <c r="I64" s="16"/>
      <c r="J64" s="16"/>
      <c r="K64" s="16"/>
      <c r="L64" s="16"/>
    </row>
    <row r="65" spans="2:12" ht="20.100000000000001" customHeight="1" x14ac:dyDescent="0.15">
      <c r="B65" s="16"/>
      <c r="C65" s="16"/>
      <c r="D65" s="16"/>
      <c r="E65" s="16"/>
      <c r="F65" s="16"/>
      <c r="G65" s="16"/>
      <c r="H65" s="16"/>
      <c r="I65" s="16"/>
      <c r="J65" s="16"/>
      <c r="K65" s="16"/>
      <c r="L65" s="16"/>
    </row>
    <row r="66" spans="2:12" ht="20.100000000000001" customHeight="1" x14ac:dyDescent="0.15">
      <c r="B66" s="16"/>
      <c r="C66" s="16"/>
      <c r="D66" s="16"/>
      <c r="E66" s="16"/>
      <c r="F66" s="16"/>
      <c r="G66" s="16"/>
      <c r="H66" s="16"/>
      <c r="I66" s="16"/>
      <c r="J66" s="16"/>
      <c r="K66" s="16"/>
      <c r="L66" s="16"/>
    </row>
    <row r="67" spans="2:12" ht="20.100000000000001" customHeight="1" x14ac:dyDescent="0.15">
      <c r="B67" s="16"/>
      <c r="C67" s="16"/>
      <c r="D67" s="16"/>
      <c r="E67" s="16"/>
      <c r="F67" s="16"/>
      <c r="G67" s="16"/>
      <c r="H67" s="16"/>
      <c r="I67" s="16"/>
      <c r="J67" s="16"/>
      <c r="K67" s="16"/>
      <c r="L67" s="16"/>
    </row>
    <row r="68" spans="2:12" ht="20.100000000000001" customHeight="1" x14ac:dyDescent="0.15">
      <c r="B68" s="16"/>
      <c r="C68" s="16"/>
      <c r="D68" s="16"/>
      <c r="E68" s="16"/>
      <c r="F68" s="16"/>
      <c r="G68" s="16"/>
      <c r="H68" s="16"/>
      <c r="I68" s="16"/>
      <c r="J68" s="16"/>
      <c r="K68" s="16"/>
      <c r="L68" s="16"/>
    </row>
  </sheetData>
  <mergeCells count="31">
    <mergeCell ref="B21:C21"/>
    <mergeCell ref="B22:C22"/>
    <mergeCell ref="B27:C27"/>
    <mergeCell ref="D27:E27"/>
    <mergeCell ref="J1:L1"/>
    <mergeCell ref="B3:M3"/>
    <mergeCell ref="B14:B16"/>
    <mergeCell ref="C14:C16"/>
    <mergeCell ref="D14:F14"/>
    <mergeCell ref="L14:L16"/>
    <mergeCell ref="D15:D16"/>
    <mergeCell ref="E15:E16"/>
    <mergeCell ref="F15:F16"/>
    <mergeCell ref="F27:I27"/>
    <mergeCell ref="B29:C29"/>
    <mergeCell ref="D29:E29"/>
    <mergeCell ref="F29:I29"/>
    <mergeCell ref="B30:C30"/>
    <mergeCell ref="D30:E30"/>
    <mergeCell ref="F30:I30"/>
    <mergeCell ref="B28:C28"/>
    <mergeCell ref="D28:E28"/>
    <mergeCell ref="F28:I28"/>
    <mergeCell ref="B53:L53"/>
    <mergeCell ref="B35:B37"/>
    <mergeCell ref="C35:C37"/>
    <mergeCell ref="I35:I37"/>
    <mergeCell ref="B46:C46"/>
    <mergeCell ref="B47:C47"/>
    <mergeCell ref="B50:C50"/>
    <mergeCell ref="D50:E50"/>
  </mergeCells>
  <phoneticPr fontId="19"/>
  <pageMargins left="0.19685039370078741" right="0.19685039370078741" top="0.59055118110236227" bottom="0.19685039370078741" header="0.39370078740157483" footer="0.19685039370078741"/>
  <pageSetup paperSize="9" scale="3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様式８</vt:lpstr>
      <vt:lpstr>様式８ (記入例)</vt:lpstr>
      <vt:lpstr>様式８!Print_Area</vt:lpstr>
      <vt:lpstr>'様式８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2026-06-24T01:32:00Z</cp:lastPrinted>
  <dcterms:created xsi:type="dcterms:W3CDTF">2010-11-09T08:49:52Z</dcterms:created>
  <dcterms:modified xsi:type="dcterms:W3CDTF">2026-06-29T01:07:33Z</dcterms:modified>
</cp:coreProperties>
</file>