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<sst xmlns="http://schemas.openxmlformats.org/spreadsheetml/2006/main" count="945" uniqueCount="534">
  <si>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</si>
  <si>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</si>
  <si>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</si>
  <si>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</si>
  <si>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</si>
  <si>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</si>
  <si>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</si>
  <si>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</si>
  <si>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</si>
  <si>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</si>
  <si>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</si>
  <si>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</si>
  <si>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</si>
  <si>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</si>
  <si>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</si>
  <si>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</si>
  <si>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</si>
  <si>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</si>
  <si>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</si>
  <si>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</si>
  <si>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</si>
  <si>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</si>
  <si>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</si>
  <si>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</si>
  <si>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</si>
  <si>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</si>
  <si>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</si>
  <si>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</si>
  <si>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</si>
  <si>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</si>
  <si>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</si>
  <si>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</si>
  <si>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</si>
  <si>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</si>
  <si>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</si>
  <si>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</si>
  <si>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</si>
  <si>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</si>
  <si>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</si>
  <si>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</si>
  <si>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</si>
  <si>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</si>
  <si>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</si>
  <si>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</si>
  <si>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</si>
  <si>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</si>
  <si>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</si>
  <si>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</si>
  <si>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</si>
  <si>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</si>
  <si>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</si>
  <si>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</si>
  <si>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</si>
  <si>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</si>
  <si>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</si>
  <si>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</si>
  <si>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</si>
  <si>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</si>
  <si>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</si>
  <si>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</si>
  <si>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</si>
  <si>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</si>
  <si>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</si>
  <si>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</si>
  <si>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</si>
  <si>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</si>
  <si>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</si>
  <si>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</si>
  <si>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</si>
  <si>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</si>
  <si>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</si>
  <si>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</si>
  <si>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</si>
  <si>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</si>
  <si>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</si>
  <si>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</si>
  <si>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</si>
  <si>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</si>
  <si>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</si>
  <si>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</si>
  <si>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</si>
  <si>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</si>
  <si>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</si>
  <si>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</si>
  <si>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</si>
  <si>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</si>
  <si>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</si>
  <si>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</si>
  <si>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</si>
  <si>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</si>
  <si>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</si>
  <si>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</si>
  <si>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</si>
  <si>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</si>
  <si>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</si>
  <si>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</si>
  <si>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</si>
  <si>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</si>
  <si>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</si>
  <si>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</si>
  <si>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</si>
  <si>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</si>
  <si>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</si>
  <si>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</si>
  <si>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</si>
  <si>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</si>
  <si>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</si>
  <si>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</si>
  <si>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</si>
  <si>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</si>
  <si>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</si>
  <si>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</si>
  <si>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</si>
  <si>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</si>
  <si>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</si>
  <si>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</si>
  <si>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</si>
  <si>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</si>
  <si>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</si>
  <si>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</si>
  <si>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</si>
  <si>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</si>
  <si>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</si>
  <si>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</si>
  <si>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</si>
  <si>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</si>
  <si>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</si>
  <si>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</si>
  <si>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</si>
  <si>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</si>
  <si>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</si>
  <si>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</si>
  <si>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</si>
  <si>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</si>
  <si>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</si>
  <si>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</si>
  <si>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</si>
  <si>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</si>
  <si>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</si>
  <si>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</si>
  <si>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</si>
  <si>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</si>
  <si>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</si>
  <si>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</si>
  <si>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</si>
  <si>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</si>
  <si>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</si>
  <si>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</si>
  <si>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</si>
  <si>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</si>
  <si>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</si>
  <si>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</si>
  <si>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</si>
  <si>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</si>
  <si>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</si>
  <si>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</si>
  <si>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</si>
  <si>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</si>
  <si>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</si>
  <si>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</si>
  <si>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</si>
  <si>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</si>
  <si>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</si>
  <si>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</si>
  <si>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</si>
  <si>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</si>
  <si>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</si>
  <si>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</si>
  <si>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</si>
  <si>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</si>
  <si>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</si>
  <si>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</si>
  <si>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</si>
  <si>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</si>
  <si>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</si>
  <si>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</si>
  <si>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</si>
  <si>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</si>
  <si>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</si>
  <si>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</si>
  <si>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</si>
  <si>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</si>
  <si>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</si>
  <si>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</si>
  <si>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</si>
  <si>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</si>
  <si>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</si>
  <si>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</si>
  <si>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</si>
  <si>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</si>
  <si>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</si>
  <si>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</si>
  <si>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</si>
  <si>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</si>
  <si>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千葉県我孫子市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</si>
  <si>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</si>
  <si>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</si>
  <si>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</si>
  <si>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</si>
  <si>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</si>
  <si>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</si>
  <si>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</si>
  <si>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</si>
  <si>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</si>
  <si>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</si>
  <si>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</si>
  <si>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</si>
  <si>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</si>
  <si>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</si>
  <si>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</si>
  <si>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</si>
  <si>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</si>
  <si>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</si>
  <si>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</si>
  <si>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</si>
  <si>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</si>
  <si>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</si>
  <si>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</si>
  <si>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</si>
  <si>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</si>
  <si>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</si>
  <si>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</si>
  <si>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</si>
  <si>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</si>
  <si>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</si>
  <si>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</si>
  <si>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</si>
  <si>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</si>
  <si>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</si>
  <si>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</si>
  <si>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</si>
  <si>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</si>
  <si>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</si>
  <si>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</si>
  <si>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</si>
  <si>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</si>
  <si>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</si>
  <si>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</si>
  <si>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</si>
  <si>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</si>
  <si>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</si>
  <si>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</si>
  <si>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</si>
  <si>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</si>
  <si>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</si>
  <si>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</si>
  <si>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</si>
  <si>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</si>
  <si>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</si>
  <si>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</si>
  <si>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</si>
  <si>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</si>
  <si>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</si>
  <si>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</si>
  <si>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</si>
  <si>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</si>
  <si>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</si>
  <si>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</si>
  <si>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</si>
  <si>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</si>
  <si>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</si>
  <si>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</si>
  <si>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</si>
  <si>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</si>
  <si>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</si>
  <si>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</si>
  <si>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</si>
  <si>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</si>
  <si>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</si>
  <si>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</si>
  <si>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</si>
  <si>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</si>
  <si>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</si>
  <si>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</si>
  <si>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</si>
  <si>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</si>
  <si>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</si>
  <si>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</si>
  <si>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</si>
  <si>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</si>
  <si>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</si>
  <si>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</si>
  <si>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</si>
  <si>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</si>
  <si>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</si>
  <si>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</si>
  <si>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</si>
  <si>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</si>
  <si>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</si>
  <si>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</si>
  <si>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</si>
  <si>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</si>
  <si>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</si>
  <si>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</si>
  <si>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</si>
  <si>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</si>
  <si>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</si>
  <si>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</si>
  <si>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</si>
  <si>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</si>
  <si>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</si>
  <si>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</si>
  <si>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</si>
  <si>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</si>
  <si>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</si>
  <si>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</si>
  <si>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</si>
  <si>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</si>
  <si>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</si>
  <si>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</si>
  <si>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</si>
  <si>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</si>
  <si>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</si>
  <si>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</si>
  <si>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</si>
  <si>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</si>
  <si>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</si>
  <si>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</si>
  <si>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</si>
  <si>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</si>
  <si>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</si>
  <si>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</si>
  <si>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</si>
  <si>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</si>
  <si>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</si>
  <si>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</si>
  <si>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</si>
  <si>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</si>
  <si>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</si>
  <si>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</si>
  <si>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</si>
  <si>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</si>
  <si>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</si>
  <si>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</si>
  <si>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</si>
  <si>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</si>
  <si>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</si>
  <si>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</si>
  <si>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</si>
  <si>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</si>
  <si>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</si>
  <si>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</si>
  <si>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</si>
  <si>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千葉県我孫子市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</si>
  <si>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</si>
  <si>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</si>
  <si>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</si>
  <si>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</si>
  <si>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</si>
  <si>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</si>
  <si>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</si>
  <si>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</si>
  <si>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</si>
  <si>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</si>
  <si>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</si>
  <si>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</si>
  <si>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</si>
  <si>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</si>
  <si>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</si>
  <si>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</si>
  <si>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</si>
  <si>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</si>
  <si>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</si>
  <si>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</si>
  <si>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</si>
  <si>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</si>
  <si>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</si>
  <si>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</si>
  <si>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</si>
  <si>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</si>
  <si>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</si>
  <si>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</si>
  <si>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</si>
  <si>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</si>
  <si>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</si>
  <si>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</si>
  <si>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</si>
  <si>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</si>
  <si>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</si>
  <si>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</si>
  <si>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</si>
  <si>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</si>
  <si>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</si>
  <si>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</si>
  <si>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</si>
  <si>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</si>
  <si>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</si>
  <si>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</si>
  <si>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</si>
  <si>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</si>
  <si>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</si>
  <si>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</si>
  <si>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</si>
  <si>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</si>
  <si>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</si>
  <si>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</si>
  <si>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</si>
  <si>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</si>
  <si>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</si>
  <si>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</si>
  <si>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</si>
  <si>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</si>
  <si>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</si>
  <si>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</si>
  <si>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</si>
  <si>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</si>
  <si>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</si>
  <si>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</si>
  <si>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</si>
  <si>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</si>
  <si>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</si>
  <si>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</si>
  <si>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</si>
  <si>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</si>
  <si>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</si>
  <si>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</si>
  <si>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</si>
  <si>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</si>
  <si>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</si>
  <si>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</si>
  <si>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</si>
  <si>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</si>
  <si>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</si>
  <si>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</si>
  <si>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</si>
  <si>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</si>
  <si>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</si>
  <si>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</si>
  <si>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</si>
  <si>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</si>
  <si>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</si>
  <si>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</si>
  <si>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</si>
  <si>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</si>
  <si>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</si>
  <si>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</si>
  <si>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</si>
  <si>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</si>
  <si>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</si>
  <si>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</si>
  <si>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</si>
  <si>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</si>
  <si>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</si>
  <si>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</si>
  <si>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</si>
  <si>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</si>
  <si>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</si>
  <si>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</si>
  <si>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</si>
  <si>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</si>
  <si>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</si>
  <si>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</si>
  <si>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</si>
  <si>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</si>
  <si>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</si>
  <si>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</si>
  <si>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</si>
  <si>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</si>
  <si>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</si>
  <si>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</si>
  <si>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</si>
  <si>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</si>
  <si>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</si>
  <si>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</si>
  <si>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</si>
  <si>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</si>
  <si>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</si>
  <si>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</si>
  <si>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</si>
  <si>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</si>
  <si>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</si>
  <si>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</si>
  <si>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</si>
  <si>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</si>
  <si>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</si>
  <si>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</si>
  <si>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</si>
  <si>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</si>
  <si>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</si>
  <si>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</si>
  <si>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</si>
  <si>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</si>
  <si>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</si>
  <si>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</si>
  <si>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</si>
  <si>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</si>
  <si>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</si>
  <si>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</si>
  <si>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</si>
  <si>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</si>
  <si>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</si>
  <si>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</si>
  <si>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</si>
  <si>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</si>
  <si>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</si>
  <si>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</si>
  <si>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</si>
  <si>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</si>
  <si>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</si>
  <si>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</si>
  <si>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</si>
  <si>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</si>
  <si>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</si>
  <si>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</si>
  <si>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</si>
  <si>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</si>
  <si>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</si>
  <si>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</si>
  <si>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</si>
  <si>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</si>
  <si>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</si>
  <si>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</si>
  <si>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</si>
  <si>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</si>
  <si>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</si>
  <si>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</si>
  <si>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0.57</t>
  </si>
  <si>
    <t>我孫子市水道事業</t>
  </si>
  <si>
    <t>一般会計</t>
  </si>
  <si>
    <t>我孫子市国民健康保険事業特別会計</t>
  </si>
  <si>
    <t>我孫子市介護保険特別会計</t>
  </si>
  <si>
    <t>我孫子市公共下水道事業特別会計</t>
  </si>
  <si>
    <t>我孫子市後期高齢者医療特別会計</t>
  </si>
  <si>
    <t>その他会計（赤字）</t>
  </si>
  <si>
    <t>その他会計（黒字）</t>
  </si>
  <si>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</si>
  <si>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</si>
  <si>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</si>
  <si>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</si>
  <si>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</si>
  <si>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</si>
  <si>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</si>
  <si>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東葛中部地区総合開発事務組合（一般会計）</t>
    <rPh sb="0" eb="1">
      <t>ヒガシ</t>
    </rPh>
    <rPh sb="1" eb="2">
      <t>カズラ</t>
    </rPh>
    <rPh sb="2" eb="4">
      <t>チュウブ</t>
    </rPh>
    <rPh sb="4" eb="6">
      <t>チク</t>
    </rPh>
    <rPh sb="6" eb="8">
      <t>ソウゴウ</t>
    </rPh>
    <rPh sb="8" eb="10">
      <t>カイハツ</t>
    </rPh>
    <rPh sb="10" eb="12">
      <t>ジム</t>
    </rPh>
    <rPh sb="12" eb="14">
      <t>クミアイ</t>
    </rPh>
    <rPh sb="15" eb="17">
      <t>イッパン</t>
    </rPh>
    <rPh sb="17" eb="19">
      <t>カイケイ</t>
    </rPh>
    <phoneticPr fontId="2"/>
  </si>
  <si>
    <t>我孫子市土地開発公社</t>
    <rPh sb="0" eb="4">
      <t>アビコシ</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</si>
</sst>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19669</c:v>
                </c:pt>
                <c:pt idx="1">
                  <c:v>23474</c:v>
                </c:pt>
                <c:pt idx="2">
                  <c:v>22824</c:v>
                </c:pt>
                <c:pt idx="3">
                  <c:v>27533</c:v>
                </c:pt>
                <c:pt idx="4">
                  <c:v>25148</c:v>
                </c:pt>
              </c:numCache>
            </c:numRef>
          </c:val>
          <c:smooth val="0"/>
        </c:ser>
        <c:dLbls>
          <c:showLegendKey val="0"/>
          <c:showVal val="0"/>
          <c:showCatName val="0"/>
          <c:showSerName val="0"/>
          <c:showPercent val="0"/>
          <c:showBubbleSize val="0"/>
        </c:dLbls>
        <c:marker val="1"/>
        <c:smooth val="0"/>
        <c:axId val="256068992"/>
        <c:axId val="256095744"/>
      </c:lineChart>
      <c:catAx>
        <c:axId val="256068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095744"/>
        <c:crosses val="autoZero"/>
        <c:auto val="1"/>
        <c:lblAlgn val="ctr"/>
        <c:lblOffset val="100"/>
        <c:tickLblSkip val="1"/>
        <c:tickMarkSkip val="1"/>
        <c:noMultiLvlLbl val="0"/>
      </c:catAx>
      <c:valAx>
        <c:axId val="2560957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06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4.72</c:v>
                </c:pt>
                <c:pt idx="1">
                  <c:v>8.06</c:v>
                </c:pt>
                <c:pt idx="2">
                  <c:v>4.49</c:v>
                </c:pt>
                <c:pt idx="3">
                  <c:v>6.5</c:v>
                </c:pt>
                <c:pt idx="4">
                  <c:v>7.29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9.74</c:v>
                </c:pt>
                <c:pt idx="1">
                  <c:v>10.83</c:v>
                </c:pt>
                <c:pt idx="2">
                  <c:v>15.24</c:v>
                </c:pt>
                <c:pt idx="3">
                  <c:v>15.59</c:v>
                </c:pt>
                <c:pt idx="4">
                  <c:v>14.33</c:v>
                </c:pt>
              </c:numCache>
            </c:numRef>
          </c:val>
        </c:ser>
        <c:dLbls>
          <c:showLegendKey val="0"/>
          <c:showVal val="0"/>
          <c:showCatName val="0"/>
          <c:showSerName val="0"/>
          <c:showPercent val="0"/>
          <c:showBubbleSize val="0"/>
        </c:dLbls>
        <c:gapWidth val="250"/>
        <c:overlap val="100"/>
        <c:axId val="256479616"/>
        <c:axId val="256481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4.72</c:v>
                </c:pt>
                <c:pt idx="1">
                  <c:v>4.5599999999999996</c:v>
                </c:pt>
                <c:pt idx="2">
                  <c:v>1.1399999999999999</c:v>
                </c:pt>
                <c:pt idx="3">
                  <c:v>2.63</c:v>
                </c:pt>
                <c:pt idx="4">
                  <c:v>-0.56999999999999995</c:v>
                </c:pt>
              </c:numCache>
            </c:numRef>
          </c:val>
          <c:smooth val="0"/>
        </c:ser>
        <c:dLbls>
          <c:showLegendKey val="0"/>
          <c:showVal val="0"/>
          <c:showCatName val="0"/>
          <c:showSerName val="0"/>
          <c:showPercent val="0"/>
          <c:showBubbleSize val="0"/>
        </c:dLbls>
        <c:marker val="1"/>
        <c:smooth val="0"/>
        <c:axId val="256479616"/>
        <c:axId val="256481536"/>
      </c:lineChart>
      <c:catAx>
        <c:axId val="2564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481536"/>
        <c:crosses val="autoZero"/>
        <c:auto val="1"/>
        <c:lblAlgn val="ctr"/>
        <c:lblOffset val="100"/>
        <c:tickLblSkip val="1"/>
        <c:tickMarkSkip val="1"/>
        <c:noMultiLvlLbl val="0"/>
      </c:catAx>
      <c:valAx>
        <c:axId val="25648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4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0.13</c:v>
                </c:pt>
                <c:pt idx="4">
                  <c:v>#N/A</c:v>
                </c:pt>
                <c:pt idx="5">
                  <c:v>0.16</c:v>
                </c:pt>
                <c:pt idx="6">
                  <c:v>#N/A</c:v>
                </c:pt>
                <c:pt idx="7">
                  <c:v>0.18</c:v>
                </c:pt>
                <c:pt idx="8">
                  <c:v>#N/A</c:v>
                </c:pt>
                <c:pt idx="9">
                  <c:v>0.17</c:v>
                </c:pt>
              </c:numCache>
            </c:numRef>
          </c:val>
        </c:ser>
        <c:ser>
          <c:idx val="5"/>
          <c:order val="5"/>
          <c:tx>
            <c:strRef>
              <c:f>データシート!$A$32</c:f>
              <c:strCache>
                <c:ptCount val="1"/>
                <c:pt idx="0">
                  <c:v>我孫子市公共下水道事業特別会計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1.45</c:v>
                </c:pt>
                <c:pt idx="2">
                  <c:v>#N/A</c:v>
                </c:pt>
                <c:pt idx="3">
                  <c:v>1.33</c:v>
                </c:pt>
                <c:pt idx="4">
                  <c:v>#N/A</c:v>
                </c:pt>
                <c:pt idx="5">
                  <c:v>1.24</c:v>
                </c:pt>
                <c:pt idx="6">
                  <c:v>#N/A</c:v>
                </c:pt>
                <c:pt idx="7">
                  <c:v>0.89</c:v>
                </c:pt>
                <c:pt idx="8">
                  <c:v>#N/A</c:v>
                </c:pt>
                <c:pt idx="9">
                  <c:v>0.95</c:v>
                </c:pt>
              </c:numCache>
            </c:numRef>
          </c:val>
        </c:ser>
        <c:ser>
          <c:idx val="6"/>
          <c:order val="6"/>
          <c:tx>
            <c:strRef>
              <c:f>データシート!$A$33</c:f>
              <c:strCache>
                <c:ptCount val="1"/>
                <c:pt idx="0">
                  <c:v>我孫子市介護保険特別会計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0.34</c:v>
                </c:pt>
                <c:pt idx="4">
                  <c:v>#N/A</c:v>
                </c:pt>
                <c:pt idx="5">
                  <c:v>0.59</c:v>
                </c:pt>
                <c:pt idx="6">
                  <c:v>#N/A</c:v>
                </c:pt>
                <c:pt idx="7">
                  <c:v>1.28</c:v>
                </c:pt>
                <c:pt idx="8">
                  <c:v>#N/A</c:v>
                </c:pt>
                <c:pt idx="9">
                  <c:v>0.99</c:v>
                </c:pt>
              </c:numCache>
            </c:numRef>
          </c:val>
        </c:ser>
        <c:ser>
          <c:idx val="7"/>
          <c:order val="7"/>
          <c:tx>
            <c:strRef>
              <c:f>データシート!$A$34</c:f>
              <c:strCache>
                <c:ptCount val="1"/>
                <c:pt idx="0">
                  <c:v>我孫子市国民健康保険事業特別会計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1.64</c:v>
                </c:pt>
                <c:pt idx="2">
                  <c:v>#N/A</c:v>
                </c:pt>
                <c:pt idx="3">
                  <c:v>1.86</c:v>
                </c:pt>
                <c:pt idx="4">
                  <c:v>#N/A</c:v>
                </c:pt>
                <c:pt idx="5">
                  <c:v>3.25</c:v>
                </c:pt>
                <c:pt idx="6">
                  <c:v>#N/A</c:v>
                </c:pt>
                <c:pt idx="7">
                  <c:v>4.33</c:v>
                </c:pt>
                <c:pt idx="8">
                  <c:v>#N/A</c:v>
                </c:pt>
                <c:pt idx="9">
                  <c:v>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4.72</c:v>
                </c:pt>
                <c:pt idx="2">
                  <c:v>#N/A</c:v>
                </c:pt>
                <c:pt idx="3">
                  <c:v>8.0500000000000007</c:v>
                </c:pt>
                <c:pt idx="4">
                  <c:v>#N/A</c:v>
                </c:pt>
                <c:pt idx="5">
                  <c:v>4.49</c:v>
                </c:pt>
                <c:pt idx="6">
                  <c:v>#N/A</c:v>
                </c:pt>
                <c:pt idx="7">
                  <c:v>6.49</c:v>
                </c:pt>
                <c:pt idx="8">
                  <c:v>#N/A</c:v>
                </c:pt>
                <c:pt idx="9">
                  <c:v>7.29</c:v>
                </c:pt>
              </c:numCache>
            </c:numRef>
          </c:val>
        </c:ser>
        <c:ser>
          <c:idx val="9"/>
          <c:order val="9"/>
          <c:tx>
            <c:strRef>
              <c:f>データシート!$A$36</c:f>
              <c:strCache>
                <c:ptCount val="1"/>
                <c:pt idx="0">
                  <c:v>我孫子市水道事業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13.1</c:v>
                </c:pt>
                <c:pt idx="2">
                  <c:v>#N/A</c:v>
                </c:pt>
                <c:pt idx="3">
                  <c:v>13.71</c:v>
                </c:pt>
                <c:pt idx="4">
                  <c:v>#N/A</c:v>
                </c:pt>
                <c:pt idx="5">
                  <c:v>14.99</c:v>
                </c:pt>
                <c:pt idx="6">
                  <c:v>#N/A</c:v>
                </c:pt>
                <c:pt idx="7">
                  <c:v>13.54</c:v>
                </c:pt>
                <c:pt idx="8">
                  <c:v>#N/A</c:v>
                </c:pt>
                <c:pt idx="9">
                  <c:v>11.49</c:v>
                </c:pt>
              </c:numCache>
            </c:numRef>
          </c:val>
        </c:ser>
        <c:dLbls>
          <c:showLegendKey val="0"/>
          <c:showVal val="0"/>
          <c:showCatName val="0"/>
          <c:showSerName val="0"/>
          <c:showPercent val="0"/>
          <c:showBubbleSize val="0"/>
        </c:dLbls>
        <c:gapWidth val="150"/>
        <c:overlap val="100"/>
        <c:axId val="256907136"/>
        <c:axId val="256908672"/>
      </c:barChart>
      <c:catAx>
        <c:axId val="25690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908672"/>
        <c:crosses val="autoZero"/>
        <c:auto val="1"/>
        <c:lblAlgn val="ctr"/>
        <c:lblOffset val="100"/>
        <c:tickLblSkip val="1"/>
        <c:tickMarkSkip val="1"/>
        <c:noMultiLvlLbl val="0"/>
      </c:catAx>
      <c:valAx>
        <c:axId val="25690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90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2968</c:v>
                </c:pt>
                <c:pt idx="5">
                  <c:v>2839</c:v>
                </c:pt>
                <c:pt idx="8">
                  <c:v>2978</c:v>
                </c:pt>
                <c:pt idx="11">
                  <c:v>2876</c:v>
                </c:pt>
                <c:pt idx="14">
                  <c:v>3151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440</c:v>
                </c:pt>
                <c:pt idx="3">
                  <c:v>264</c:v>
                </c:pt>
                <c:pt idx="6">
                  <c:v>207</c:v>
                </c:pt>
                <c:pt idx="9">
                  <c:v>168</c:v>
                </c:pt>
                <c:pt idx="12">
                  <c:v>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c:v>
                </c:pt>
                <c:pt idx="3">
                  <c:v>12</c:v>
                </c:pt>
                <c:pt idx="6">
                  <c:v>10</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310</c:v>
                </c:pt>
                <c:pt idx="3">
                  <c:v>338</c:v>
                </c:pt>
                <c:pt idx="6">
                  <c:v>270</c:v>
                </c:pt>
                <c:pt idx="9">
                  <c:v>204</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2803</c:v>
                </c:pt>
                <c:pt idx="3">
                  <c:v>2841</c:v>
                </c:pt>
                <c:pt idx="6">
                  <c:v>2806</c:v>
                </c:pt>
                <c:pt idx="9">
                  <c:v>2967</c:v>
                </c:pt>
                <c:pt idx="12">
                  <c:v>3044</c:v>
                </c:pt>
              </c:numCache>
            </c:numRef>
          </c:val>
        </c:ser>
        <c:dLbls>
          <c:showLegendKey val="0"/>
          <c:showVal val="0"/>
          <c:showCatName val="0"/>
          <c:showSerName val="0"/>
          <c:showPercent val="0"/>
          <c:showBubbleSize val="0"/>
        </c:dLbls>
        <c:gapWidth val="100"/>
        <c:overlap val="100"/>
        <c:axId val="264839936"/>
        <c:axId val="26484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602</c:v>
                </c:pt>
                <c:pt idx="2">
                  <c:v>#N/A</c:v>
                </c:pt>
                <c:pt idx="3">
                  <c:v>#N/A</c:v>
                </c:pt>
                <c:pt idx="4">
                  <c:v>619</c:v>
                </c:pt>
                <c:pt idx="5">
                  <c:v>#N/A</c:v>
                </c:pt>
                <c:pt idx="6">
                  <c:v>#N/A</c:v>
                </c:pt>
                <c:pt idx="7">
                  <c:v>315</c:v>
                </c:pt>
                <c:pt idx="8">
                  <c:v>#N/A</c:v>
                </c:pt>
                <c:pt idx="9">
                  <c:v>#N/A</c:v>
                </c:pt>
                <c:pt idx="10">
                  <c:v>471</c:v>
                </c:pt>
                <c:pt idx="11">
                  <c:v>#N/A</c:v>
                </c:pt>
                <c:pt idx="12">
                  <c:v>#N/A</c:v>
                </c:pt>
                <c:pt idx="13">
                  <c:v>175</c:v>
                </c:pt>
                <c:pt idx="14">
                  <c:v>#N/A</c:v>
                </c:pt>
              </c:numCache>
            </c:numRef>
          </c:val>
          <c:smooth val="0"/>
        </c:ser>
        <c:dLbls>
          <c:showLegendKey val="0"/>
          <c:showVal val="0"/>
          <c:showCatName val="0"/>
          <c:showSerName val="0"/>
          <c:showPercent val="0"/>
          <c:showBubbleSize val="0"/>
        </c:dLbls>
        <c:marker val="1"/>
        <c:smooth val="0"/>
        <c:axId val="264839936"/>
        <c:axId val="264841856"/>
      </c:lineChart>
      <c:catAx>
        <c:axId val="26483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4841856"/>
        <c:crosses val="autoZero"/>
        <c:auto val="1"/>
        <c:lblAlgn val="ctr"/>
        <c:lblOffset val="100"/>
        <c:tickLblSkip val="1"/>
        <c:tickMarkSkip val="1"/>
        <c:noMultiLvlLbl val="0"/>
      </c:catAx>
      <c:valAx>
        <c:axId val="26484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83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26422</c:v>
                </c:pt>
                <c:pt idx="5">
                  <c:v>27453</c:v>
                </c:pt>
                <c:pt idx="8">
                  <c:v>28137</c:v>
                </c:pt>
                <c:pt idx="11">
                  <c:v>29077</c:v>
                </c:pt>
                <c:pt idx="14">
                  <c:v>29629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7827</c:v>
                </c:pt>
                <c:pt idx="5">
                  <c:v>7601</c:v>
                </c:pt>
                <c:pt idx="8">
                  <c:v>7336</c:v>
                </c:pt>
                <c:pt idx="11">
                  <c:v>6372</c:v>
                </c:pt>
                <c:pt idx="14">
                  <c:v>5715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5334</c:v>
                </c:pt>
                <c:pt idx="5">
                  <c:v>5785</c:v>
                </c:pt>
                <c:pt idx="8">
                  <c:v>7026</c:v>
                </c:pt>
                <c:pt idx="11">
                  <c:v>7034</c:v>
                </c:pt>
                <c:pt idx="14">
                  <c:v>6883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8</c:v>
                </c:pt>
                <c:pt idx="6">
                  <c:v>3</c:v>
                </c:pt>
                <c:pt idx="9">
                  <c:v>3</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7392</c:v>
                </c:pt>
                <c:pt idx="3">
                  <c:v>7532</c:v>
                </c:pt>
                <c:pt idx="6">
                  <c:v>6811</c:v>
                </c:pt>
                <c:pt idx="9">
                  <c:v>6399</c:v>
                </c:pt>
                <c:pt idx="12">
                  <c:v>5756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c:v>
                </c:pt>
                <c:pt idx="3">
                  <c:v>42</c:v>
                </c:pt>
                <c:pt idx="6">
                  <c:v>115</c:v>
                </c:pt>
                <c:pt idx="9">
                  <c:v>221</c:v>
                </c:pt>
                <c:pt idx="12">
                  <c:v>227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4728</c:v>
                </c:pt>
                <c:pt idx="3">
                  <c:v>4821</c:v>
                </c:pt>
                <c:pt idx="6">
                  <c:v>4461</c:v>
                </c:pt>
                <c:pt idx="9">
                  <c:v>3983</c:v>
                </c:pt>
                <c:pt idx="12">
                  <c:v>3489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682</c:v>
                </c:pt>
                <c:pt idx="3">
                  <c:v>450</c:v>
                </c:pt>
                <c:pt idx="6">
                  <c:v>363</c:v>
                </c:pt>
                <c:pt idx="9">
                  <c:v>196</c:v>
                </c:pt>
                <c:pt idx="12">
                  <c:v>321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28133</c:v>
                </c:pt>
                <c:pt idx="3">
                  <c:v>28758</c:v>
                </c:pt>
                <c:pt idx="6">
                  <c:v>29412</c:v>
                </c:pt>
                <c:pt idx="9">
                  <c:v>30071</c:v>
                </c:pt>
                <c:pt idx="12">
                  <c:v>30313</c:v>
                </c:pt>
              </c:numCache>
            </c:numRef>
          </c:val>
        </c:ser>
        <c:dLbls>
          <c:showLegendKey val="0"/>
          <c:showVal val="0"/>
          <c:showCatName val="0"/>
          <c:showSerName val="0"/>
          <c:showPercent val="0"/>
          <c:showBubbleSize val="0"/>
        </c:dLbls>
        <c:gapWidth val="100"/>
        <c:overlap val="100"/>
        <c:axId val="264956928"/>
        <c:axId val="26502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1405</c:v>
                </c:pt>
                <c:pt idx="2">
                  <c:v>#N/A</c:v>
                </c:pt>
                <c:pt idx="3">
                  <c:v>#N/A</c:v>
                </c:pt>
                <c:pt idx="4">
                  <c:v>773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4956928"/>
        <c:axId val="265028736"/>
      </c:lineChart>
      <c:catAx>
        <c:axId val="26495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028736"/>
        <c:crosses val="autoZero"/>
        <c:auto val="1"/>
        <c:lblAlgn val="ctr"/>
        <c:lblOffset val="100"/>
        <c:tickLblSkip val="1"/>
        <c:tickMarkSkip val="1"/>
        <c:noMultiLvlLbl val="0"/>
      </c:catAx>
      <c:valAx>
        <c:axId val="26502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95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133,216
131,851
43.15
37,518,504
35,589,835
1,661,776
22,786,915
30,312,578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他の類似団体より市税収入の割合が高いため</a:t>
          </a:r>
          <a:r>
            <a:rPr lang="en-US" altLang="ja-JP" sz="1100" b="0" i="0" baseline="0">
              <a:solidFill>
                <a:schemeClr val="dk1"/>
              </a:solidFill>
              <a:effectLst/>
              <a:latin typeface="+mn-lt"/>
              <a:ea typeface="+mn-ea"/>
              <a:cs typeface="+mn-cs"/>
            </a:rPr>
            <a:t>0.84</a:t>
          </a:r>
          <a:r>
            <a:rPr lang="ja-JP" altLang="ja-JP" sz="1100" b="0" i="0" baseline="0">
              <a:solidFill>
                <a:schemeClr val="dk1"/>
              </a:solidFill>
              <a:effectLst/>
              <a:latin typeface="+mn-lt"/>
              <a:ea typeface="+mn-ea"/>
              <a:cs typeface="+mn-cs"/>
            </a:rPr>
            <a:t>と平均を上回っている。平成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年度の市税収入総額は、前年度より</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傾向にある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高齢化等による所得の減少から、個人市民税の減少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見込まれるため、若い世代の定住化策を進め長期的に安定した税収の確保やその他財源の確保に努め、現在の水準を維持していく。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58965</xdr:rowOff>
    </xdr:to>
    <xdr:cxnSp macro="">
      <xdr:nvCxnSpPr>
        <xdr:cNvPr id="69" name="直線コネクタ 68"/>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58965</xdr:rowOff>
    </xdr:to>
    <xdr:cxnSp macro="">
      <xdr:nvCxnSpPr>
        <xdr:cNvPr id="72" name="直線コネクタ 71"/>
        <xdr:cNvCxnSpPr/>
      </xdr:nvCxnSpPr>
      <xdr:spPr>
        <a:xfrm>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41</xdr:row>
      <xdr:rowOff>41728</xdr:rowOff>
    </xdr:to>
    <xdr:cxnSp macro="">
      <xdr:nvCxnSpPr>
        <xdr:cNvPr id="75" name="直線コネクタ 74"/>
        <xdr:cNvCxnSpPr/>
      </xdr:nvCxnSpPr>
      <xdr:spPr>
        <a:xfrm>
          <a:off x="2336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144235</xdr:rowOff>
    </xdr:to>
    <xdr:cxnSp macro="">
      <xdr:nvCxnSpPr>
        <xdr:cNvPr id="78" name="直線コネクタ 77"/>
        <xdr:cNvCxnSpPr/>
      </xdr:nvCxnSpPr>
      <xdr:spPr>
        <a:xfrm>
          <a:off x="1447800" y="69505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8" name="円/楕円 87"/>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9"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0" name="円/楕円 89"/>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1" name="テキスト ボックス 90"/>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2" name="円/楕円 91"/>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3" name="テキスト ボックス 92"/>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4" name="円/楕円 93"/>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5" name="テキスト ボックス 94"/>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歳入は、</a:t>
          </a:r>
          <a:r>
            <a:rPr lang="ja-JP" altLang="en-US" sz="1100" b="0" i="0" baseline="0">
              <a:solidFill>
                <a:schemeClr val="dk1"/>
              </a:solidFill>
              <a:effectLst/>
              <a:latin typeface="+mn-lt"/>
              <a:ea typeface="+mn-ea"/>
              <a:cs typeface="+mn-cs"/>
            </a:rPr>
            <a:t>普通交付税と臨時財政対策債の減額</a:t>
          </a:r>
          <a:r>
            <a:rPr lang="ja-JP" altLang="ja-JP" sz="1100" b="0" i="0" baseline="0">
              <a:solidFill>
                <a:schemeClr val="dk1"/>
              </a:solidFill>
              <a:effectLst/>
              <a:latin typeface="+mn-lt"/>
              <a:ea typeface="+mn-ea"/>
              <a:cs typeface="+mn-cs"/>
            </a:rPr>
            <a:t>により、市税全体で前年比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となった。歳出は、</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借入の臨時財政対策債の本格的な償還による公債費の増額や、生活扶助や障害者自立支援給付費等の扶助費が増額と</a:t>
          </a:r>
          <a:r>
            <a:rPr lang="ja-JP" altLang="ja-JP" sz="1100" b="0" i="0" baseline="0">
              <a:solidFill>
                <a:schemeClr val="dk1"/>
              </a:solidFill>
              <a:effectLst/>
              <a:latin typeface="+mn-lt"/>
              <a:ea typeface="+mn-ea"/>
              <a:cs typeface="+mn-cs"/>
            </a:rPr>
            <a:t>なったことなどにより、経常収支比率は、</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％の悪化となった。</a:t>
          </a:r>
          <a:endParaRPr lang="ja-JP" altLang="ja-JP" sz="1400">
            <a:effectLst/>
          </a:endParaRPr>
        </a:p>
        <a:p>
          <a:pPr rtl="0"/>
          <a:r>
            <a:rPr lang="ja-JP" altLang="ja-JP" sz="1100" b="0" i="0" baseline="0">
              <a:solidFill>
                <a:schemeClr val="dk1"/>
              </a:solidFill>
              <a:effectLst/>
              <a:latin typeface="+mn-lt"/>
              <a:ea typeface="+mn-ea"/>
              <a:cs typeface="+mn-cs"/>
            </a:rPr>
            <a:t>　今後、行政改革への取り組みを通じて経常的経費の削減に努め、弾力性のある財政構造を維持していく。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62</xdr:row>
      <xdr:rowOff>150622</xdr:rowOff>
    </xdr:to>
    <xdr:cxnSp macro="">
      <xdr:nvCxnSpPr>
        <xdr:cNvPr id="130" name="直線コネクタ 129"/>
        <xdr:cNvCxnSpPr/>
      </xdr:nvCxnSpPr>
      <xdr:spPr>
        <a:xfrm>
          <a:off x="4114800" y="1069365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63754</xdr:rowOff>
    </xdr:to>
    <xdr:cxnSp macro="">
      <xdr:nvCxnSpPr>
        <xdr:cNvPr id="133" name="直線コネクタ 132"/>
        <xdr:cNvCxnSpPr/>
      </xdr:nvCxnSpPr>
      <xdr:spPr>
        <a:xfrm>
          <a:off x="3225800" y="106743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44450</xdr:rowOff>
    </xdr:to>
    <xdr:cxnSp macro="">
      <xdr:nvCxnSpPr>
        <xdr:cNvPr id="136" name="直線コネクタ 135"/>
        <xdr:cNvCxnSpPr/>
      </xdr:nvCxnSpPr>
      <xdr:spPr>
        <a:xfrm>
          <a:off x="2336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61</xdr:row>
      <xdr:rowOff>153162</xdr:rowOff>
    </xdr:to>
    <xdr:cxnSp macro="">
      <xdr:nvCxnSpPr>
        <xdr:cNvPr id="139" name="直線コネクタ 138"/>
        <xdr:cNvCxnSpPr/>
      </xdr:nvCxnSpPr>
      <xdr:spPr>
        <a:xfrm>
          <a:off x="1447800" y="105778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9" name="円/楕円 148"/>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50"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1" name="円/楕円 150"/>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99331</xdr:rowOff>
    </xdr:from>
    <xdr:ext cx="736600" cy="259045"/>
    <xdr:sp macro="" textlink="">
      <xdr:nvSpPr>
        <xdr:cNvPr id="152" name="テキスト ボックス 151"/>
        <xdr:cNvSpPr txBox="1"/>
      </xdr:nvSpPr>
      <xdr:spPr>
        <a:xfrm>
          <a:off x="3733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3" name="円/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4" name="テキスト ボックス 15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5" name="円/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7" name="円/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8" name="テキスト ボックス 157"/>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他の類似団体、全国市町村平均及び千葉県市町村平均を下回っている。人件費は、ほぼ前年度維持となったが今後も引続き定員管理適正化計画に基づき、人件費の抑制を図る。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物件費は、</a:t>
          </a:r>
          <a:r>
            <a:rPr lang="ja-JP" altLang="en-US" sz="1100" b="0" i="0">
              <a:solidFill>
                <a:schemeClr val="dk1"/>
              </a:solidFill>
              <a:effectLst/>
              <a:latin typeface="+mn-lt"/>
              <a:ea typeface="+mn-ea"/>
              <a:cs typeface="+mn-cs"/>
            </a:rPr>
            <a:t>予防接種事業における支出</a:t>
          </a:r>
          <a:r>
            <a:rPr lang="ja-JP" altLang="ja-JP" sz="1100" b="0" i="0">
              <a:solidFill>
                <a:schemeClr val="dk1"/>
              </a:solidFill>
              <a:effectLst/>
              <a:latin typeface="+mn-lt"/>
              <a:ea typeface="+mn-ea"/>
              <a:cs typeface="+mn-cs"/>
            </a:rPr>
            <a:t>が</a:t>
          </a:r>
          <a:r>
            <a:rPr lang="ja-JP" altLang="en-US" sz="1100" b="0" i="0">
              <a:solidFill>
                <a:schemeClr val="dk1"/>
              </a:solidFill>
              <a:effectLst/>
              <a:latin typeface="+mn-lt"/>
              <a:ea typeface="+mn-ea"/>
              <a:cs typeface="+mn-cs"/>
            </a:rPr>
            <a:t>増加したことなどにより</a:t>
          </a:r>
          <a:r>
            <a:rPr lang="ja-JP" altLang="ja-JP" sz="1100" b="0" i="0">
              <a:solidFill>
                <a:schemeClr val="dk1"/>
              </a:solidFill>
              <a:effectLst/>
              <a:latin typeface="+mn-lt"/>
              <a:ea typeface="+mn-ea"/>
              <a:cs typeface="+mn-cs"/>
            </a:rPr>
            <a:t>委託料が増となった。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103112</xdr:rowOff>
    </xdr:from>
    <xdr:to>
      <xdr:col>7</xdr:col>
      <xdr:colOff>152400</xdr:colOff>
      <xdr:row>84</xdr:row>
      <xdr:rowOff>146805</xdr:rowOff>
    </xdr:to>
    <xdr:cxnSp macro="">
      <xdr:nvCxnSpPr>
        <xdr:cNvPr id="195" name="直線コネクタ 194"/>
        <xdr:cNvCxnSpPr/>
      </xdr:nvCxnSpPr>
      <xdr:spPr>
        <a:xfrm>
          <a:off x="4114800" y="14504912"/>
          <a:ext cx="838200" cy="4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94340</xdr:rowOff>
    </xdr:from>
    <xdr:to>
      <xdr:col>6</xdr:col>
      <xdr:colOff>0</xdr:colOff>
      <xdr:row>84</xdr:row>
      <xdr:rowOff>103112</xdr:rowOff>
    </xdr:to>
    <xdr:cxnSp macro="">
      <xdr:nvCxnSpPr>
        <xdr:cNvPr id="198" name="直線コネクタ 197"/>
        <xdr:cNvCxnSpPr/>
      </xdr:nvCxnSpPr>
      <xdr:spPr>
        <a:xfrm>
          <a:off x="3225800" y="14496140"/>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86584</xdr:rowOff>
    </xdr:from>
    <xdr:to>
      <xdr:col>4</xdr:col>
      <xdr:colOff>482600</xdr:colOff>
      <xdr:row>84</xdr:row>
      <xdr:rowOff>94340</xdr:rowOff>
    </xdr:to>
    <xdr:cxnSp macro="">
      <xdr:nvCxnSpPr>
        <xdr:cNvPr id="201" name="直線コネクタ 200"/>
        <xdr:cNvCxnSpPr/>
      </xdr:nvCxnSpPr>
      <xdr:spPr>
        <a:xfrm>
          <a:off x="2336800" y="14488384"/>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21484</xdr:rowOff>
    </xdr:from>
    <xdr:to>
      <xdr:col>3</xdr:col>
      <xdr:colOff>279400</xdr:colOff>
      <xdr:row>84</xdr:row>
      <xdr:rowOff>86584</xdr:rowOff>
    </xdr:to>
    <xdr:cxnSp macro="">
      <xdr:nvCxnSpPr>
        <xdr:cNvPr id="204" name="直線コネクタ 203"/>
        <xdr:cNvCxnSpPr/>
      </xdr:nvCxnSpPr>
      <xdr:spPr>
        <a:xfrm>
          <a:off x="1447800" y="14423284"/>
          <a:ext cx="889000" cy="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96005</xdr:rowOff>
    </xdr:from>
    <xdr:to>
      <xdr:col>7</xdr:col>
      <xdr:colOff>203200</xdr:colOff>
      <xdr:row>85</xdr:row>
      <xdr:rowOff>26155</xdr:rowOff>
    </xdr:to>
    <xdr:sp macro="" textlink="">
      <xdr:nvSpPr>
        <xdr:cNvPr id="214" name="円/楕円 213"/>
        <xdr:cNvSpPr/>
      </xdr:nvSpPr>
      <xdr:spPr>
        <a:xfrm>
          <a:off x="4902200" y="144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112532</xdr:rowOff>
    </xdr:from>
    <xdr:ext cx="762000" cy="259045"/>
    <xdr:sp macro="" textlink="">
      <xdr:nvSpPr>
        <xdr:cNvPr id="215" name="人件費・物件費等の状況該当値テキスト"/>
        <xdr:cNvSpPr txBox="1"/>
      </xdr:nvSpPr>
      <xdr:spPr>
        <a:xfrm>
          <a:off x="5041900" y="143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106,728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52312</xdr:rowOff>
    </xdr:from>
    <xdr:to>
      <xdr:col>6</xdr:col>
      <xdr:colOff>50800</xdr:colOff>
      <xdr:row>84</xdr:row>
      <xdr:rowOff>153912</xdr:rowOff>
    </xdr:to>
    <xdr:sp macro="" textlink="">
      <xdr:nvSpPr>
        <xdr:cNvPr id="216" name="円/楕円 215"/>
        <xdr:cNvSpPr/>
      </xdr:nvSpPr>
      <xdr:spPr>
        <a:xfrm>
          <a:off x="4064000" y="144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164089</xdr:rowOff>
    </xdr:from>
    <xdr:ext cx="736600" cy="259045"/>
    <xdr:sp macro="" textlink="">
      <xdr:nvSpPr>
        <xdr:cNvPr id="217" name="テキスト ボックス 216"/>
        <xdr:cNvSpPr txBox="1"/>
      </xdr:nvSpPr>
      <xdr:spPr>
        <a:xfrm>
          <a:off x="3733800" y="1422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43540</xdr:rowOff>
    </xdr:from>
    <xdr:to>
      <xdr:col>4</xdr:col>
      <xdr:colOff>533400</xdr:colOff>
      <xdr:row>84</xdr:row>
      <xdr:rowOff>145140</xdr:rowOff>
    </xdr:to>
    <xdr:sp macro="" textlink="">
      <xdr:nvSpPr>
        <xdr:cNvPr id="218" name="円/楕円 217"/>
        <xdr:cNvSpPr/>
      </xdr:nvSpPr>
      <xdr:spPr>
        <a:xfrm>
          <a:off x="3175000" y="144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155317</xdr:rowOff>
    </xdr:from>
    <xdr:ext cx="762000" cy="259045"/>
    <xdr:sp macro="" textlink="">
      <xdr:nvSpPr>
        <xdr:cNvPr id="219" name="テキスト ボックス 218"/>
        <xdr:cNvSpPr txBox="1"/>
      </xdr:nvSpPr>
      <xdr:spPr>
        <a:xfrm>
          <a:off x="2844800" y="1421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35784</xdr:rowOff>
    </xdr:from>
    <xdr:to>
      <xdr:col>3</xdr:col>
      <xdr:colOff>330200</xdr:colOff>
      <xdr:row>84</xdr:row>
      <xdr:rowOff>137384</xdr:rowOff>
    </xdr:to>
    <xdr:sp macro="" textlink="">
      <xdr:nvSpPr>
        <xdr:cNvPr id="220" name="円/楕円 219"/>
        <xdr:cNvSpPr/>
      </xdr:nvSpPr>
      <xdr:spPr>
        <a:xfrm>
          <a:off x="2286000" y="144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147561</xdr:rowOff>
    </xdr:from>
    <xdr:ext cx="762000" cy="259045"/>
    <xdr:sp macro="" textlink="">
      <xdr:nvSpPr>
        <xdr:cNvPr id="221" name="テキスト ボックス 220"/>
        <xdr:cNvSpPr txBox="1"/>
      </xdr:nvSpPr>
      <xdr:spPr>
        <a:xfrm>
          <a:off x="1955800" y="1420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103,234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142134</xdr:rowOff>
    </xdr:from>
    <xdr:to>
      <xdr:col>2</xdr:col>
      <xdr:colOff>127000</xdr:colOff>
      <xdr:row>84</xdr:row>
      <xdr:rowOff>72284</xdr:rowOff>
    </xdr:to>
    <xdr:sp macro="" textlink="">
      <xdr:nvSpPr>
        <xdr:cNvPr id="222" name="円/楕円 221"/>
        <xdr:cNvSpPr/>
      </xdr:nvSpPr>
      <xdr:spPr>
        <a:xfrm>
          <a:off x="1397000" y="143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82461</xdr:rowOff>
    </xdr:from>
    <xdr:ext cx="762000" cy="259045"/>
    <xdr:sp macro="" textlink="">
      <xdr:nvSpPr>
        <xdr:cNvPr id="223" name="テキスト ボックス 222"/>
        <xdr:cNvSpPr txBox="1"/>
      </xdr:nvSpPr>
      <xdr:spPr>
        <a:xfrm>
          <a:off x="1066800" y="1414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本市では多くの</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歳台以降の職員の給料が、学歴及び経験年数が同等な国家公務員よりも高い状態にある。国家公務員の給与制度においては、現在の民間企業の実態に合わせ、年齢とともに給料の上昇を抑える傾向にあるが、この対応が本市では十分では無かった。</a:t>
          </a:r>
          <a:endParaRPr lang="ja-JP" altLang="ja-JP" sz="1400">
            <a:effectLst/>
          </a:endParaRPr>
        </a:p>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月から給料を</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月からは</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3.5</a:t>
          </a:r>
          <a:r>
            <a:rPr lang="ja-JP" altLang="ja-JP" sz="1100" b="0" i="0">
              <a:solidFill>
                <a:schemeClr val="dk1"/>
              </a:solidFill>
              <a:effectLst/>
              <a:latin typeface="+mn-lt"/>
              <a:ea typeface="+mn-ea"/>
              <a:cs typeface="+mn-cs"/>
            </a:rPr>
            <a:t>％カットしており、今後も給与水準の適正化を図っていく。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21227</xdr:rowOff>
    </xdr:from>
    <xdr:to>
      <xdr:col>24</xdr:col>
      <xdr:colOff>558800</xdr:colOff>
      <xdr:row>85</xdr:row>
      <xdr:rowOff>135164</xdr:rowOff>
    </xdr:to>
    <xdr:cxnSp macro="">
      <xdr:nvCxnSpPr>
        <xdr:cNvPr id="254" name="直線コネクタ 253"/>
        <xdr:cNvCxnSpPr/>
      </xdr:nvCxnSpPr>
      <xdr:spPr>
        <a:xfrm flipV="1">
          <a:off x="17018000" y="13908677"/>
          <a:ext cx="0" cy="799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5"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6" name="直線コネクタ 255"/>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107604</xdr:rowOff>
    </xdr:from>
    <xdr:ext cx="762000" cy="259045"/>
    <xdr:sp macro="" textlink="">
      <xdr:nvSpPr>
        <xdr:cNvPr id="257" name="給与水準   （国との比較）最大値テキスト"/>
        <xdr:cNvSpPr txBox="1"/>
      </xdr:nvSpPr>
      <xdr:spPr>
        <a:xfrm>
          <a:off x="17106900" y="1365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21227</xdr:rowOff>
    </xdr:from>
    <xdr:to>
      <xdr:col>24</xdr:col>
      <xdr:colOff>647700</xdr:colOff>
      <xdr:row>81</xdr:row>
      <xdr:rowOff>21227</xdr:rowOff>
    </xdr:to>
    <xdr:cxnSp macro="">
      <xdr:nvCxnSpPr>
        <xdr:cNvPr id="258" name="直線コネクタ 257"/>
        <xdr:cNvCxnSpPr/>
      </xdr:nvCxnSpPr>
      <xdr:spPr>
        <a:xfrm>
          <a:off x="16929100" y="1390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148045</xdr:rowOff>
    </xdr:from>
    <xdr:to>
      <xdr:col>24</xdr:col>
      <xdr:colOff>558800</xdr:colOff>
      <xdr:row>85</xdr:row>
      <xdr:rowOff>45538</xdr:rowOff>
    </xdr:to>
    <xdr:cxnSp macro="">
      <xdr:nvCxnSpPr>
        <xdr:cNvPr id="259" name="直線コネクタ 258"/>
        <xdr:cNvCxnSpPr/>
      </xdr:nvCxnSpPr>
      <xdr:spPr>
        <a:xfrm flipV="1">
          <a:off x="16179800" y="1454984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112865</xdr:rowOff>
    </xdr:from>
    <xdr:ext cx="762000" cy="259045"/>
    <xdr:sp macro="" textlink="">
      <xdr:nvSpPr>
        <xdr:cNvPr id="260" name="給与水準   （国との比較）平均値テキスト"/>
        <xdr:cNvSpPr txBox="1"/>
      </xdr:nvSpPr>
      <xdr:spPr>
        <a:xfrm>
          <a:off x="17106900" y="1417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96338</xdr:rowOff>
    </xdr:from>
    <xdr:to>
      <xdr:col>24</xdr:col>
      <xdr:colOff>609600</xdr:colOff>
      <xdr:row>84</xdr:row>
      <xdr:rowOff>26488</xdr:rowOff>
    </xdr:to>
    <xdr:sp macro="" textlink="">
      <xdr:nvSpPr>
        <xdr:cNvPr id="261" name="フローチャート : 判断 260"/>
        <xdr:cNvSpPr/>
      </xdr:nvSpPr>
      <xdr:spPr>
        <a:xfrm>
          <a:off x="169672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45538</xdr:rowOff>
    </xdr:from>
    <xdr:to>
      <xdr:col>23</xdr:col>
      <xdr:colOff>406400</xdr:colOff>
      <xdr:row>88</xdr:row>
      <xdr:rowOff>110308</xdr:rowOff>
    </xdr:to>
    <xdr:cxnSp macro="">
      <xdr:nvCxnSpPr>
        <xdr:cNvPr id="262" name="直線コネクタ 261"/>
        <xdr:cNvCxnSpPr/>
      </xdr:nvCxnSpPr>
      <xdr:spPr>
        <a:xfrm flipV="1">
          <a:off x="15290800" y="14618788"/>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75656</xdr:rowOff>
    </xdr:from>
    <xdr:to>
      <xdr:col>23</xdr:col>
      <xdr:colOff>457200</xdr:colOff>
      <xdr:row>84</xdr:row>
      <xdr:rowOff>5806</xdr:rowOff>
    </xdr:to>
    <xdr:sp macro="" textlink="">
      <xdr:nvSpPr>
        <xdr:cNvPr id="263" name="フローチャート : 判断 262"/>
        <xdr:cNvSpPr/>
      </xdr:nvSpPr>
      <xdr:spPr>
        <a:xfrm>
          <a:off x="16129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15983</xdr:rowOff>
    </xdr:from>
    <xdr:ext cx="736600" cy="259045"/>
    <xdr:sp macro="" textlink="">
      <xdr:nvSpPr>
        <xdr:cNvPr id="264" name="テキスト ボックス 263"/>
        <xdr:cNvSpPr txBox="1"/>
      </xdr:nvSpPr>
      <xdr:spPr>
        <a:xfrm>
          <a:off x="15798800" y="1407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110308</xdr:rowOff>
    </xdr:from>
    <xdr:to>
      <xdr:col>22</xdr:col>
      <xdr:colOff>203200</xdr:colOff>
      <xdr:row>88</xdr:row>
      <xdr:rowOff>144780</xdr:rowOff>
    </xdr:to>
    <xdr:cxnSp macro="">
      <xdr:nvCxnSpPr>
        <xdr:cNvPr id="265" name="直線コネクタ 264"/>
        <xdr:cNvCxnSpPr/>
      </xdr:nvCxnSpPr>
      <xdr:spPr>
        <a:xfrm flipV="1">
          <a:off x="14401800" y="1519790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126637</xdr:rowOff>
    </xdr:from>
    <xdr:to>
      <xdr:col>22</xdr:col>
      <xdr:colOff>254000</xdr:colOff>
      <xdr:row>87</xdr:row>
      <xdr:rowOff>56787</xdr:rowOff>
    </xdr:to>
    <xdr:sp macro="" textlink="">
      <xdr:nvSpPr>
        <xdr:cNvPr id="266" name="フローチャート : 判断 265"/>
        <xdr:cNvSpPr/>
      </xdr:nvSpPr>
      <xdr:spPr>
        <a:xfrm>
          <a:off x="15240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66964</xdr:rowOff>
    </xdr:from>
    <xdr:ext cx="762000" cy="259045"/>
    <xdr:sp macro="" textlink="">
      <xdr:nvSpPr>
        <xdr:cNvPr id="267" name="テキスト ボックス 266"/>
        <xdr:cNvSpPr txBox="1"/>
      </xdr:nvSpPr>
      <xdr:spPr>
        <a:xfrm>
          <a:off x="14909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45538</xdr:rowOff>
    </xdr:from>
    <xdr:to>
      <xdr:col>21</xdr:col>
      <xdr:colOff>0</xdr:colOff>
      <xdr:row>88</xdr:row>
      <xdr:rowOff>144780</xdr:rowOff>
    </xdr:to>
    <xdr:cxnSp macro="">
      <xdr:nvCxnSpPr>
        <xdr:cNvPr id="268" name="直線コネクタ 267"/>
        <xdr:cNvCxnSpPr/>
      </xdr:nvCxnSpPr>
      <xdr:spPr>
        <a:xfrm>
          <a:off x="13512800" y="14618788"/>
          <a:ext cx="889000" cy="6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9" name="フローチャート : 判断 268"/>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70" name="テキスト ボックス 269"/>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1" name="フローチャート : 判断 270"/>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2" name="テキスト ボックス 271"/>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78" name="円/楕円 277"/>
        <xdr:cNvSpPr/>
      </xdr:nvSpPr>
      <xdr:spPr>
        <a:xfrm>
          <a:off x="169672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69322</xdr:rowOff>
    </xdr:from>
    <xdr:ext cx="762000" cy="259045"/>
    <xdr:sp macro="" textlink="">
      <xdr:nvSpPr>
        <xdr:cNvPr id="279" name="給与水準   （国との比較）該当値テキスト"/>
        <xdr:cNvSpPr txBox="1"/>
      </xdr:nvSpPr>
      <xdr:spPr>
        <a:xfrm>
          <a:off x="17106900" y="1447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166188</xdr:rowOff>
    </xdr:from>
    <xdr:to>
      <xdr:col>23</xdr:col>
      <xdr:colOff>457200</xdr:colOff>
      <xdr:row>85</xdr:row>
      <xdr:rowOff>96338</xdr:rowOff>
    </xdr:to>
    <xdr:sp macro="" textlink="">
      <xdr:nvSpPr>
        <xdr:cNvPr id="280" name="円/楕円 279"/>
        <xdr:cNvSpPr/>
      </xdr:nvSpPr>
      <xdr:spPr>
        <a:xfrm>
          <a:off x="16129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81115</xdr:rowOff>
    </xdr:from>
    <xdr:ext cx="736600" cy="259045"/>
    <xdr:sp macro="" textlink="">
      <xdr:nvSpPr>
        <xdr:cNvPr id="281" name="テキスト ボックス 280"/>
        <xdr:cNvSpPr txBox="1"/>
      </xdr:nvSpPr>
      <xdr:spPr>
        <a:xfrm>
          <a:off x="15798800" y="1465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59508</xdr:rowOff>
    </xdr:from>
    <xdr:to>
      <xdr:col>22</xdr:col>
      <xdr:colOff>254000</xdr:colOff>
      <xdr:row>88</xdr:row>
      <xdr:rowOff>161108</xdr:rowOff>
    </xdr:to>
    <xdr:sp macro="" textlink="">
      <xdr:nvSpPr>
        <xdr:cNvPr id="282" name="円/楕円 281"/>
        <xdr:cNvSpPr/>
      </xdr:nvSpPr>
      <xdr:spPr>
        <a:xfrm>
          <a:off x="15240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145885</xdr:rowOff>
    </xdr:from>
    <xdr:ext cx="762000" cy="259045"/>
    <xdr:sp macro="" textlink="">
      <xdr:nvSpPr>
        <xdr:cNvPr id="283" name="テキスト ボックス 282"/>
        <xdr:cNvSpPr txBox="1"/>
      </xdr:nvSpPr>
      <xdr:spPr>
        <a:xfrm>
          <a:off x="14909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4" name="円/楕円 283"/>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5" name="テキスト ボックス 284"/>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166188</xdr:rowOff>
    </xdr:from>
    <xdr:to>
      <xdr:col>19</xdr:col>
      <xdr:colOff>533400</xdr:colOff>
      <xdr:row>85</xdr:row>
      <xdr:rowOff>96338</xdr:rowOff>
    </xdr:to>
    <xdr:sp macro="" textlink="">
      <xdr:nvSpPr>
        <xdr:cNvPr id="286" name="円/楕円 285"/>
        <xdr:cNvSpPr/>
      </xdr:nvSpPr>
      <xdr:spPr>
        <a:xfrm>
          <a:off x="13462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81115</xdr:rowOff>
    </xdr:from>
    <xdr:ext cx="762000" cy="259045"/>
    <xdr:sp macro="" textlink="">
      <xdr:nvSpPr>
        <xdr:cNvPr id="287" name="テキスト ボックス 286"/>
        <xdr:cNvSpPr txBox="1"/>
      </xdr:nvSpPr>
      <xdr:spPr>
        <a:xfrm>
          <a:off x="13131800" y="146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人口</a:t>
          </a:r>
          <a:r>
            <a:rPr lang="en-US" altLang="ja-JP" sz="1100" b="0" i="0">
              <a:solidFill>
                <a:schemeClr val="dk1"/>
              </a:solidFill>
              <a:effectLst/>
              <a:latin typeface="+mn-lt"/>
              <a:ea typeface="+mn-ea"/>
              <a:cs typeface="+mn-cs"/>
            </a:rPr>
            <a:t>1,000</a:t>
          </a:r>
          <a:r>
            <a:rPr lang="ja-JP" altLang="ja-JP" sz="1100" b="0" i="0">
              <a:solidFill>
                <a:schemeClr val="dk1"/>
              </a:solidFill>
              <a:effectLst/>
              <a:latin typeface="+mn-lt"/>
              <a:ea typeface="+mn-ea"/>
              <a:cs typeface="+mn-cs"/>
            </a:rPr>
            <a:t>人当たり職員数は、職員数がピークを迎えた平成</a:t>
          </a:r>
          <a:r>
            <a:rPr lang="en-US" altLang="ja-JP" sz="1100" b="0" i="0">
              <a:solidFill>
                <a:schemeClr val="dk1"/>
              </a:solidFill>
              <a:effectLst/>
              <a:latin typeface="+mn-lt"/>
              <a:ea typeface="+mn-ea"/>
              <a:cs typeface="+mn-cs"/>
            </a:rPr>
            <a:t>9</a:t>
          </a:r>
          <a:r>
            <a:rPr lang="ja-JP" altLang="ja-JP" sz="1100" b="0" i="0">
              <a:solidFill>
                <a:schemeClr val="dk1"/>
              </a:solidFill>
              <a:effectLst/>
              <a:latin typeface="+mn-lt"/>
              <a:ea typeface="+mn-ea"/>
              <a:cs typeface="+mn-cs"/>
            </a:rPr>
            <a:t>年以降、定員管理適正化計画を策定し削減を進めてきた結果、全国平均を下回っている。今後も事業の見直しや委託化の推進などにより職員数の適正化に努めていく。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9" name="直線コネクタ 318"/>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20"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21" name="直線コネクタ 320"/>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2"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3" name="直線コネクタ 322"/>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146957</xdr:rowOff>
    </xdr:from>
    <xdr:to>
      <xdr:col>24</xdr:col>
      <xdr:colOff>558800</xdr:colOff>
      <xdr:row>61</xdr:row>
      <xdr:rowOff>150404</xdr:rowOff>
    </xdr:to>
    <xdr:cxnSp macro="">
      <xdr:nvCxnSpPr>
        <xdr:cNvPr id="324" name="直線コネクタ 323"/>
        <xdr:cNvCxnSpPr/>
      </xdr:nvCxnSpPr>
      <xdr:spPr>
        <a:xfrm>
          <a:off x="16179800" y="1060540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5"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6" name="フローチャート : 判断 325"/>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143510</xdr:rowOff>
    </xdr:from>
    <xdr:to>
      <xdr:col>23</xdr:col>
      <xdr:colOff>406400</xdr:colOff>
      <xdr:row>61</xdr:row>
      <xdr:rowOff>146957</xdr:rowOff>
    </xdr:to>
    <xdr:cxnSp macro="">
      <xdr:nvCxnSpPr>
        <xdr:cNvPr id="327" name="直線コネクタ 326"/>
        <xdr:cNvCxnSpPr/>
      </xdr:nvCxnSpPr>
      <xdr:spPr>
        <a:xfrm>
          <a:off x="15290800" y="106019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8" name="フローチャート : 判断 327"/>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9" name="テキスト ボックス 328"/>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140063</xdr:rowOff>
    </xdr:from>
    <xdr:to>
      <xdr:col>22</xdr:col>
      <xdr:colOff>203200</xdr:colOff>
      <xdr:row>61</xdr:row>
      <xdr:rowOff>143510</xdr:rowOff>
    </xdr:to>
    <xdr:cxnSp macro="">
      <xdr:nvCxnSpPr>
        <xdr:cNvPr id="330" name="直線コネクタ 329"/>
        <xdr:cNvCxnSpPr/>
      </xdr:nvCxnSpPr>
      <xdr:spPr>
        <a:xfrm>
          <a:off x="14401800" y="105985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31" name="フローチャート : 判断 330"/>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2" name="テキスト ボックス 331"/>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140063</xdr:rowOff>
    </xdr:to>
    <xdr:cxnSp macro="">
      <xdr:nvCxnSpPr>
        <xdr:cNvPr id="333" name="直線コネクタ 332"/>
        <xdr:cNvCxnSpPr/>
      </xdr:nvCxnSpPr>
      <xdr:spPr>
        <a:xfrm>
          <a:off x="13512800" y="1058472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4" name="フローチャート : 判断 333"/>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5" name="テキスト ボックス 334"/>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6" name="フローチャート : 判断 335"/>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37" name="テキスト ボックス 336"/>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99604</xdr:rowOff>
    </xdr:from>
    <xdr:to>
      <xdr:col>24</xdr:col>
      <xdr:colOff>609600</xdr:colOff>
      <xdr:row>62</xdr:row>
      <xdr:rowOff>29754</xdr:rowOff>
    </xdr:to>
    <xdr:sp macro="" textlink="">
      <xdr:nvSpPr>
        <xdr:cNvPr id="343" name="円/楕円 342"/>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116131</xdr:rowOff>
    </xdr:from>
    <xdr:ext cx="762000" cy="259045"/>
    <xdr:sp macro="" textlink="">
      <xdr:nvSpPr>
        <xdr:cNvPr id="344" name="定員管理の状況該当値テキスト"/>
        <xdr:cNvSpPr txBox="1"/>
      </xdr:nvSpPr>
      <xdr:spPr>
        <a:xfrm>
          <a:off x="17106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45" name="円/楕円 344"/>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36484</xdr:rowOff>
    </xdr:from>
    <xdr:ext cx="736600" cy="259045"/>
    <xdr:sp macro="" textlink="">
      <xdr:nvSpPr>
        <xdr:cNvPr id="346" name="テキスト ボックス 345"/>
        <xdr:cNvSpPr txBox="1"/>
      </xdr:nvSpPr>
      <xdr:spPr>
        <a:xfrm>
          <a:off x="15798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7" name="円/楕円 346"/>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33037</xdr:rowOff>
    </xdr:from>
    <xdr:ext cx="762000" cy="259045"/>
    <xdr:sp macro="" textlink="">
      <xdr:nvSpPr>
        <xdr:cNvPr id="348" name="テキスト ボックス 347"/>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89263</xdr:rowOff>
    </xdr:from>
    <xdr:to>
      <xdr:col>21</xdr:col>
      <xdr:colOff>50800</xdr:colOff>
      <xdr:row>62</xdr:row>
      <xdr:rowOff>19413</xdr:rowOff>
    </xdr:to>
    <xdr:sp macro="" textlink="">
      <xdr:nvSpPr>
        <xdr:cNvPr id="349" name="円/楕円 348"/>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29590</xdr:rowOff>
    </xdr:from>
    <xdr:ext cx="762000" cy="259045"/>
    <xdr:sp macro="" textlink="">
      <xdr:nvSpPr>
        <xdr:cNvPr id="350" name="テキスト ボックス 349"/>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51" name="円/楕円 350"/>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52" name="テキスト ボックス 351"/>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実質公債費率が</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％下がったのは、前年度と比較して</a:t>
          </a:r>
          <a:r>
            <a:rPr lang="ja-JP" altLang="en-US" sz="1100" b="0" i="0" baseline="0">
              <a:solidFill>
                <a:schemeClr val="dk1"/>
              </a:solidFill>
              <a:effectLst/>
              <a:latin typeface="+mn-lt"/>
              <a:ea typeface="+mn-ea"/>
              <a:cs typeface="+mn-cs"/>
            </a:rPr>
            <a:t>債務負担行為に基づく支出額が減少した事で、</a:t>
          </a:r>
          <a:r>
            <a:rPr lang="ja-JP" altLang="ja-JP" sz="1100" b="0" i="0" baseline="0">
              <a:solidFill>
                <a:schemeClr val="dk1"/>
              </a:solidFill>
              <a:effectLst/>
              <a:latin typeface="+mn-lt"/>
              <a:ea typeface="+mn-ea"/>
              <a:cs typeface="+mn-cs"/>
            </a:rPr>
            <a:t>分子となる準元利償還金が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事が主な要因である。</a:t>
          </a:r>
          <a:endParaRPr lang="ja-JP" altLang="ja-JP">
            <a:effectLst/>
          </a:endParaRPr>
        </a:p>
        <a:p>
          <a:pPr rtl="0"/>
          <a:r>
            <a:rPr lang="ja-JP" altLang="ja-JP" sz="1100" b="0" i="0" baseline="0">
              <a:solidFill>
                <a:schemeClr val="dk1"/>
              </a:solidFill>
              <a:effectLst/>
              <a:latin typeface="+mn-lt"/>
              <a:ea typeface="+mn-ea"/>
              <a:cs typeface="+mn-cs"/>
            </a:rPr>
            <a:t>　また、適切な事業の選択・実施により、他の類似団体より低くなっている。今後も住民ニーズを的確に把握した事業の選択を行い、財政規模に見合った計画的な借入れを行うことにより引き続き低い水準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9" name="直線コネクタ 378"/>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80"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81" name="直線コネクタ 380"/>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2"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3" name="直線コネクタ 382"/>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161290</xdr:rowOff>
    </xdr:from>
    <xdr:to>
      <xdr:col>24</xdr:col>
      <xdr:colOff>558800</xdr:colOff>
      <xdr:row>37</xdr:row>
      <xdr:rowOff>23622</xdr:rowOff>
    </xdr:to>
    <xdr:cxnSp macro="">
      <xdr:nvCxnSpPr>
        <xdr:cNvPr id="384" name="直線コネクタ 383"/>
        <xdr:cNvCxnSpPr/>
      </xdr:nvCxnSpPr>
      <xdr:spPr>
        <a:xfrm flipV="1">
          <a:off x="16179800" y="633349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5"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6" name="フローチャート : 判断 385"/>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23622</xdr:rowOff>
    </xdr:from>
    <xdr:to>
      <xdr:col>23</xdr:col>
      <xdr:colOff>406400</xdr:colOff>
      <xdr:row>37</xdr:row>
      <xdr:rowOff>33274</xdr:rowOff>
    </xdr:to>
    <xdr:cxnSp macro="">
      <xdr:nvCxnSpPr>
        <xdr:cNvPr id="387" name="直線コネクタ 386"/>
        <xdr:cNvCxnSpPr/>
      </xdr:nvCxnSpPr>
      <xdr:spPr>
        <a:xfrm flipV="1">
          <a:off x="15290800" y="63672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8" name="フローチャート : 判断 387"/>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9" name="テキスト ボックス 388"/>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33274</xdr:rowOff>
    </xdr:from>
    <xdr:to>
      <xdr:col>22</xdr:col>
      <xdr:colOff>203200</xdr:colOff>
      <xdr:row>37</xdr:row>
      <xdr:rowOff>67056</xdr:rowOff>
    </xdr:to>
    <xdr:cxnSp macro="">
      <xdr:nvCxnSpPr>
        <xdr:cNvPr id="390" name="直線コネクタ 389"/>
        <xdr:cNvCxnSpPr/>
      </xdr:nvCxnSpPr>
      <xdr:spPr>
        <a:xfrm flipV="1">
          <a:off x="14401800" y="63769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91" name="フローチャート : 判断 390"/>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2" name="テキスト ボックス 391"/>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67056</xdr:rowOff>
    </xdr:from>
    <xdr:to>
      <xdr:col>21</xdr:col>
      <xdr:colOff>0</xdr:colOff>
      <xdr:row>37</xdr:row>
      <xdr:rowOff>86360</xdr:rowOff>
    </xdr:to>
    <xdr:cxnSp macro="">
      <xdr:nvCxnSpPr>
        <xdr:cNvPr id="393" name="直線コネクタ 392"/>
        <xdr:cNvCxnSpPr/>
      </xdr:nvCxnSpPr>
      <xdr:spPr>
        <a:xfrm flipV="1">
          <a:off x="13512800" y="64107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4" name="フローチャート : 判断 393"/>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5" name="テキスト ボックス 394"/>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6" name="フローチャート : 判断 395"/>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95267</xdr:rowOff>
    </xdr:from>
    <xdr:ext cx="762000" cy="259045"/>
    <xdr:sp macro="" textlink="">
      <xdr:nvSpPr>
        <xdr:cNvPr id="397" name="テキスト ボックス 396"/>
        <xdr:cNvSpPr txBox="1"/>
      </xdr:nvSpPr>
      <xdr:spPr>
        <a:xfrm>
          <a:off x="13131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110490</xdr:rowOff>
    </xdr:from>
    <xdr:to>
      <xdr:col>24</xdr:col>
      <xdr:colOff>609600</xdr:colOff>
      <xdr:row>37</xdr:row>
      <xdr:rowOff>40640</xdr:rowOff>
    </xdr:to>
    <xdr:sp macro="" textlink="">
      <xdr:nvSpPr>
        <xdr:cNvPr id="403" name="円/楕円 402"/>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127017</xdr:rowOff>
    </xdr:from>
    <xdr:ext cx="762000" cy="259045"/>
    <xdr:sp macro="" textlink="">
      <xdr:nvSpPr>
        <xdr:cNvPr id="404" name="公債費負担の状況該当値テキスト"/>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144272</xdr:rowOff>
    </xdr:from>
    <xdr:to>
      <xdr:col>23</xdr:col>
      <xdr:colOff>457200</xdr:colOff>
      <xdr:row>37</xdr:row>
      <xdr:rowOff>74422</xdr:rowOff>
    </xdr:to>
    <xdr:sp macro="" textlink="">
      <xdr:nvSpPr>
        <xdr:cNvPr id="405" name="円/楕円 404"/>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84599</xdr:rowOff>
    </xdr:from>
    <xdr:ext cx="736600" cy="259045"/>
    <xdr:sp macro="" textlink="">
      <xdr:nvSpPr>
        <xdr:cNvPr id="406" name="テキスト ボックス 405"/>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153924</xdr:rowOff>
    </xdr:from>
    <xdr:to>
      <xdr:col>22</xdr:col>
      <xdr:colOff>254000</xdr:colOff>
      <xdr:row>37</xdr:row>
      <xdr:rowOff>84074</xdr:rowOff>
    </xdr:to>
    <xdr:sp macro="" textlink="">
      <xdr:nvSpPr>
        <xdr:cNvPr id="407" name="円/楕円 406"/>
        <xdr:cNvSpPr/>
      </xdr:nvSpPr>
      <xdr:spPr>
        <a:xfrm>
          <a:off x="1524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94251</xdr:rowOff>
    </xdr:from>
    <xdr:ext cx="762000" cy="259045"/>
    <xdr:sp macro="" textlink="">
      <xdr:nvSpPr>
        <xdr:cNvPr id="408" name="テキスト ボックス 407"/>
        <xdr:cNvSpPr txBox="1"/>
      </xdr:nvSpPr>
      <xdr:spPr>
        <a:xfrm>
          <a:off x="1490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16256</xdr:rowOff>
    </xdr:from>
    <xdr:to>
      <xdr:col>21</xdr:col>
      <xdr:colOff>50800</xdr:colOff>
      <xdr:row>37</xdr:row>
      <xdr:rowOff>117856</xdr:rowOff>
    </xdr:to>
    <xdr:sp macro="" textlink="">
      <xdr:nvSpPr>
        <xdr:cNvPr id="409" name="円/楕円 408"/>
        <xdr:cNvSpPr/>
      </xdr:nvSpPr>
      <xdr:spPr>
        <a:xfrm>
          <a:off x="143510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128033</xdr:rowOff>
    </xdr:from>
    <xdr:ext cx="762000" cy="259045"/>
    <xdr:sp macro="" textlink="">
      <xdr:nvSpPr>
        <xdr:cNvPr id="410" name="テキスト ボックス 409"/>
        <xdr:cNvSpPr txBox="1"/>
      </xdr:nvSpPr>
      <xdr:spPr>
        <a:xfrm>
          <a:off x="14020800" y="612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411" name="円/楕円 410"/>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412" name="テキスト ボックス 411"/>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充当可能財源が将来負担額を上回っているため、将来負担比率はマイナスとなり表記されてい</a:t>
          </a:r>
          <a:r>
            <a:rPr lang="ja-JP" altLang="en-US" sz="1100">
              <a:solidFill>
                <a:schemeClr val="dk1"/>
              </a:solidFill>
              <a:effectLst/>
              <a:latin typeface="+mn-lt"/>
              <a:ea typeface="+mn-ea"/>
              <a:cs typeface="+mn-cs"/>
            </a:rPr>
            <a:t>ない</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今後も臨時財政対策債を含めた起債発行総額の抑制に努め、引き続き低い水準を維持していく。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9" name="直線コネクタ 438"/>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40"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41" name="直線コネクタ 440"/>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68656</xdr:rowOff>
    </xdr:from>
    <xdr:to>
      <xdr:col>21</xdr:col>
      <xdr:colOff>0</xdr:colOff>
      <xdr:row>14</xdr:row>
      <xdr:rowOff>83617</xdr:rowOff>
    </xdr:to>
    <xdr:cxnSp macro="">
      <xdr:nvCxnSpPr>
        <xdr:cNvPr id="444" name="直線コネクタ 443"/>
        <xdr:cNvCxnSpPr/>
      </xdr:nvCxnSpPr>
      <xdr:spPr>
        <a:xfrm flipV="1">
          <a:off x="13512800" y="246895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5"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6" name="フローチャート : 判断 445"/>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7" name="フローチャート : 判断 446"/>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8" name="テキスト ボックス 447"/>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1" name="フローチャート : 判断 450"/>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2" name="テキスト ボックス 451"/>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3" name="フローチャート : 判断 452"/>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71772</xdr:rowOff>
    </xdr:from>
    <xdr:ext cx="762000" cy="259045"/>
    <xdr:sp macro="" textlink="">
      <xdr:nvSpPr>
        <xdr:cNvPr id="454" name="テキスト ボックス 453"/>
        <xdr:cNvSpPr txBox="1"/>
      </xdr:nvSpPr>
      <xdr:spPr>
        <a:xfrm>
          <a:off x="13131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17856</xdr:rowOff>
    </xdr:from>
    <xdr:to>
      <xdr:col>21</xdr:col>
      <xdr:colOff>50800</xdr:colOff>
      <xdr:row>14</xdr:row>
      <xdr:rowOff>119456</xdr:rowOff>
    </xdr:to>
    <xdr:sp macro="" textlink="">
      <xdr:nvSpPr>
        <xdr:cNvPr id="460" name="円/楕円 459"/>
        <xdr:cNvSpPr/>
      </xdr:nvSpPr>
      <xdr:spPr>
        <a:xfrm>
          <a:off x="14351000" y="24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129633</xdr:rowOff>
    </xdr:from>
    <xdr:ext cx="762000" cy="259045"/>
    <xdr:sp macro="" textlink="">
      <xdr:nvSpPr>
        <xdr:cNvPr id="461" name="テキスト ボックス 460"/>
        <xdr:cNvSpPr txBox="1"/>
      </xdr:nvSpPr>
      <xdr:spPr>
        <a:xfrm>
          <a:off x="14020800" y="218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32817</xdr:rowOff>
    </xdr:from>
    <xdr:to>
      <xdr:col>19</xdr:col>
      <xdr:colOff>533400</xdr:colOff>
      <xdr:row>14</xdr:row>
      <xdr:rowOff>134417</xdr:rowOff>
    </xdr:to>
    <xdr:sp macro="" textlink="">
      <xdr:nvSpPr>
        <xdr:cNvPr id="462" name="円/楕円 461"/>
        <xdr:cNvSpPr/>
      </xdr:nvSpPr>
      <xdr:spPr>
        <a:xfrm>
          <a:off x="13462000" y="2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144594</xdr:rowOff>
    </xdr:from>
    <xdr:ext cx="762000" cy="259045"/>
    <xdr:sp macro="" textlink="">
      <xdr:nvSpPr>
        <xdr:cNvPr id="463" name="テキスト ボックス 462"/>
        <xdr:cNvSpPr txBox="1"/>
      </xdr:nvSpPr>
      <xdr:spPr>
        <a:xfrm>
          <a:off x="13131800" y="22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133,216
131,851
43.15
37,518,504
35,589,835
1,661,776
22,786,915
30,312,578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職員の平均年齢が高く、また他の類似団体に比べ、予算規模が小さいことから経常収支比率の人件費分は高くなっている。今後も給与水準の適正化に取り組み、人件費総額の圧縮に努めていく。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111760</xdr:rowOff>
    </xdr:from>
    <xdr:to>
      <xdr:col>7</xdr:col>
      <xdr:colOff>15875</xdr:colOff>
      <xdr:row>40</xdr:row>
      <xdr:rowOff>119380</xdr:rowOff>
    </xdr:to>
    <xdr:cxnSp macro="">
      <xdr:nvCxnSpPr>
        <xdr:cNvPr id="64" name="直線コネクタ 63"/>
        <xdr:cNvCxnSpPr/>
      </xdr:nvCxnSpPr>
      <xdr:spPr>
        <a:xfrm flipV="1">
          <a:off x="3987800" y="6969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119380</xdr:rowOff>
    </xdr:from>
    <xdr:to>
      <xdr:col>5</xdr:col>
      <xdr:colOff>549275</xdr:colOff>
      <xdr:row>40</xdr:row>
      <xdr:rowOff>157480</xdr:rowOff>
    </xdr:to>
    <xdr:cxnSp macro="">
      <xdr:nvCxnSpPr>
        <xdr:cNvPr id="67" name="直線コネクタ 66"/>
        <xdr:cNvCxnSpPr/>
      </xdr:nvCxnSpPr>
      <xdr:spPr>
        <a:xfrm flipV="1">
          <a:off x="3098800" y="697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157480</xdr:rowOff>
    </xdr:from>
    <xdr:to>
      <xdr:col>4</xdr:col>
      <xdr:colOff>346075</xdr:colOff>
      <xdr:row>41</xdr:row>
      <xdr:rowOff>31750</xdr:rowOff>
    </xdr:to>
    <xdr:cxnSp macro="">
      <xdr:nvCxnSpPr>
        <xdr:cNvPr id="70" name="直線コネクタ 69"/>
        <xdr:cNvCxnSpPr/>
      </xdr:nvCxnSpPr>
      <xdr:spPr>
        <a:xfrm flipV="1">
          <a:off x="2209800" y="701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8890</xdr:rowOff>
    </xdr:from>
    <xdr:to>
      <xdr:col>3</xdr:col>
      <xdr:colOff>142875</xdr:colOff>
      <xdr:row>41</xdr:row>
      <xdr:rowOff>31750</xdr:rowOff>
    </xdr:to>
    <xdr:cxnSp macro="">
      <xdr:nvCxnSpPr>
        <xdr:cNvPr id="73" name="直線コネクタ 72"/>
        <xdr:cNvCxnSpPr/>
      </xdr:nvCxnSpPr>
      <xdr:spPr>
        <a:xfrm>
          <a:off x="1320800" y="703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7" name="テキスト ボックス 76"/>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60960</xdr:rowOff>
    </xdr:from>
    <xdr:to>
      <xdr:col>7</xdr:col>
      <xdr:colOff>66675</xdr:colOff>
      <xdr:row>40</xdr:row>
      <xdr:rowOff>162560</xdr:rowOff>
    </xdr:to>
    <xdr:sp macro="" textlink="">
      <xdr:nvSpPr>
        <xdr:cNvPr id="83" name="円/楕円 82"/>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140987</xdr:rowOff>
    </xdr:from>
    <xdr:ext cx="762000" cy="259045"/>
    <xdr:sp macro="" textlink="">
      <xdr:nvSpPr>
        <xdr:cNvPr id="84" name="人件費該当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68580</xdr:rowOff>
    </xdr:from>
    <xdr:to>
      <xdr:col>5</xdr:col>
      <xdr:colOff>600075</xdr:colOff>
      <xdr:row>40</xdr:row>
      <xdr:rowOff>170180</xdr:rowOff>
    </xdr:to>
    <xdr:sp macro="" textlink="">
      <xdr:nvSpPr>
        <xdr:cNvPr id="85" name="円/楕円 84"/>
        <xdr:cNvSpPr/>
      </xdr:nvSpPr>
      <xdr:spPr>
        <a:xfrm>
          <a:off x="3937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154957</xdr:rowOff>
    </xdr:from>
    <xdr:ext cx="736600" cy="259045"/>
    <xdr:sp macro="" textlink="">
      <xdr:nvSpPr>
        <xdr:cNvPr id="86" name="テキスト ボックス 85"/>
        <xdr:cNvSpPr txBox="1"/>
      </xdr:nvSpPr>
      <xdr:spPr>
        <a:xfrm>
          <a:off x="3606800" y="70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106680</xdr:rowOff>
    </xdr:from>
    <xdr:to>
      <xdr:col>4</xdr:col>
      <xdr:colOff>396875</xdr:colOff>
      <xdr:row>41</xdr:row>
      <xdr:rowOff>36830</xdr:rowOff>
    </xdr:to>
    <xdr:sp macro="" textlink="">
      <xdr:nvSpPr>
        <xdr:cNvPr id="87" name="円/楕円 86"/>
        <xdr:cNvSpPr/>
      </xdr:nvSpPr>
      <xdr:spPr>
        <a:xfrm>
          <a:off x="3048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21607</xdr:rowOff>
    </xdr:from>
    <xdr:ext cx="762000" cy="259045"/>
    <xdr:sp macro="" textlink="">
      <xdr:nvSpPr>
        <xdr:cNvPr id="88" name="テキスト ボックス 87"/>
        <xdr:cNvSpPr txBox="1"/>
      </xdr:nvSpPr>
      <xdr:spPr>
        <a:xfrm>
          <a:off x="2717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152400</xdr:rowOff>
    </xdr:from>
    <xdr:to>
      <xdr:col>3</xdr:col>
      <xdr:colOff>193675</xdr:colOff>
      <xdr:row>41</xdr:row>
      <xdr:rowOff>82550</xdr:rowOff>
    </xdr:to>
    <xdr:sp macro="" textlink="">
      <xdr:nvSpPr>
        <xdr:cNvPr id="89" name="円/楕円 88"/>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67327</xdr:rowOff>
    </xdr:from>
    <xdr:ext cx="762000" cy="259045"/>
    <xdr:sp macro="" textlink="">
      <xdr:nvSpPr>
        <xdr:cNvPr id="90" name="テキスト ボックス 89"/>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129540</xdr:rowOff>
    </xdr:from>
    <xdr:to>
      <xdr:col>1</xdr:col>
      <xdr:colOff>676275</xdr:colOff>
      <xdr:row>41</xdr:row>
      <xdr:rowOff>59690</xdr:rowOff>
    </xdr:to>
    <xdr:sp macro="" textlink="">
      <xdr:nvSpPr>
        <xdr:cNvPr id="91" name="円/楕円 90"/>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44467</xdr:rowOff>
    </xdr:from>
    <xdr:ext cx="762000" cy="259045"/>
    <xdr:sp macro="" textlink="">
      <xdr:nvSpPr>
        <xdr:cNvPr id="92" name="テキスト ボックス 91"/>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他の類似団体と比較すると物件費に係る経常収支比率は依然高い水準にある。決算の構成比率では、前年度よりは抑えられているものの、改善傾向にはない。今後、人件費削減のための業務委託等により委託料は増加が予想されるが、委託内容を精査し、全体として歳出を削減できるように努めていく。</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123190</xdr:rowOff>
    </xdr:to>
    <xdr:cxnSp macro="">
      <xdr:nvCxnSpPr>
        <xdr:cNvPr id="125" name="直線コネクタ 124"/>
        <xdr:cNvCxnSpPr/>
      </xdr:nvCxnSpPr>
      <xdr:spPr>
        <a:xfrm flipV="1">
          <a:off x="15671800" y="2984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123190</xdr:rowOff>
    </xdr:to>
    <xdr:cxnSp macro="">
      <xdr:nvCxnSpPr>
        <xdr:cNvPr id="128" name="直線コネクタ 127"/>
        <xdr:cNvCxnSpPr/>
      </xdr:nvCxnSpPr>
      <xdr:spPr>
        <a:xfrm>
          <a:off x="14782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107950</xdr:rowOff>
    </xdr:to>
    <xdr:cxnSp macro="">
      <xdr:nvCxnSpPr>
        <xdr:cNvPr id="131" name="直線コネクタ 130"/>
        <xdr:cNvCxnSpPr/>
      </xdr:nvCxnSpPr>
      <xdr:spPr>
        <a:xfrm>
          <a:off x="13893800" y="2915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69850</xdr:rowOff>
    </xdr:to>
    <xdr:cxnSp macro="">
      <xdr:nvCxnSpPr>
        <xdr:cNvPr id="134" name="直線コネクタ 133"/>
        <xdr:cNvCxnSpPr/>
      </xdr:nvCxnSpPr>
      <xdr:spPr>
        <a:xfrm flipV="1">
          <a:off x="13004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8" name="円/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2" name="円/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対し、増加傾向にあるが、他の類似団体に比べると扶助費に係る経常収支比率は低く推移している。児童手当、障害者自立支援給付費、生活保護扶助費のうち医療扶助費・生活扶助費が上位を占めており、児童手当を除いては、前年に比べ増加している。今後も財政の健全化を進めるため資格審査や給付の適正化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55</xdr:row>
      <xdr:rowOff>97065</xdr:rowOff>
    </xdr:to>
    <xdr:cxnSp macro="">
      <xdr:nvCxnSpPr>
        <xdr:cNvPr id="188" name="直線コネクタ 187"/>
        <xdr:cNvCxnSpPr/>
      </xdr:nvCxnSpPr>
      <xdr:spPr>
        <a:xfrm>
          <a:off x="3987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42635</xdr:rowOff>
    </xdr:to>
    <xdr:cxnSp macro="">
      <xdr:nvCxnSpPr>
        <xdr:cNvPr id="191" name="直線コネクタ 190"/>
        <xdr:cNvCxnSpPr/>
      </xdr:nvCxnSpPr>
      <xdr:spPr>
        <a:xfrm>
          <a:off x="3098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55</xdr:row>
      <xdr:rowOff>31750</xdr:rowOff>
    </xdr:to>
    <xdr:cxnSp macro="">
      <xdr:nvCxnSpPr>
        <xdr:cNvPr id="194" name="直線コネクタ 193"/>
        <xdr:cNvCxnSpPr/>
      </xdr:nvCxnSpPr>
      <xdr:spPr>
        <a:xfrm>
          <a:off x="2209800" y="9265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7257</xdr:rowOff>
    </xdr:to>
    <xdr:cxnSp macro="">
      <xdr:nvCxnSpPr>
        <xdr:cNvPr id="197" name="直線コネクタ 196"/>
        <xdr:cNvCxnSpPr/>
      </xdr:nvCxnSpPr>
      <xdr:spPr>
        <a:xfrm>
          <a:off x="1320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07" name="円/楕円 206"/>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08"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09" name="円/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3" name="円/楕円 212"/>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4" name="テキスト ボックス 213"/>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5" name="円/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出金がその他の主な支出を占めている。中でも介護保険特別会計繰出金、国民健康保険事業特別会計繰出金、公共下水道事業特別会計繰出金が大半である。今後も給付等の適正化を図り、赤字補てんに係る繰出し金の改善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44450</xdr:rowOff>
    </xdr:from>
    <xdr:to>
      <xdr:col>24</xdr:col>
      <xdr:colOff>31750</xdr:colOff>
      <xdr:row>56</xdr:row>
      <xdr:rowOff>25400</xdr:rowOff>
    </xdr:to>
    <xdr:cxnSp macro="">
      <xdr:nvCxnSpPr>
        <xdr:cNvPr id="249" name="直線コネクタ 248"/>
        <xdr:cNvCxnSpPr/>
      </xdr:nvCxnSpPr>
      <xdr:spPr>
        <a:xfrm>
          <a:off x="15671800" y="9474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69850</xdr:rowOff>
    </xdr:to>
    <xdr:cxnSp macro="">
      <xdr:nvCxnSpPr>
        <xdr:cNvPr id="252" name="直線コネクタ 251"/>
        <xdr:cNvCxnSpPr/>
      </xdr:nvCxnSpPr>
      <xdr:spPr>
        <a:xfrm flipV="1">
          <a:off x="14782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107950</xdr:rowOff>
    </xdr:to>
    <xdr:cxnSp macro="">
      <xdr:nvCxnSpPr>
        <xdr:cNvPr id="255" name="直線コネクタ 254"/>
        <xdr:cNvCxnSpPr/>
      </xdr:nvCxnSpPr>
      <xdr:spPr>
        <a:xfrm flipV="1">
          <a:off x="13893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107950</xdr:rowOff>
    </xdr:to>
    <xdr:cxnSp macro="">
      <xdr:nvCxnSpPr>
        <xdr:cNvPr id="258" name="直線コネクタ 257"/>
        <xdr:cNvCxnSpPr/>
      </xdr:nvCxnSpPr>
      <xdr:spPr>
        <a:xfrm>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68" name="円/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165100</xdr:rowOff>
    </xdr:from>
    <xdr:to>
      <xdr:col>22</xdr:col>
      <xdr:colOff>615950</xdr:colOff>
      <xdr:row>55</xdr:row>
      <xdr:rowOff>95250</xdr:rowOff>
    </xdr:to>
    <xdr:sp macro="" textlink="">
      <xdr:nvSpPr>
        <xdr:cNvPr id="270" name="円/楕円 269"/>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105427</xdr:rowOff>
    </xdr:from>
    <xdr:ext cx="736600" cy="259045"/>
    <xdr:sp macro="" textlink="">
      <xdr:nvSpPr>
        <xdr:cNvPr id="271" name="テキスト ボックス 270"/>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2" name="円/楕円 271"/>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3" name="テキスト ボックス 272"/>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4" name="円/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6" name="円/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補助金等検討委員会による補助金審査の仕組みにより補助交付金は適正な水準に保たれている。補助費等に係る経常収支比率は</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％と他の類似団体と比べても低い水準にあり、今後も現在の水準を維持していく。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35</xdr:row>
      <xdr:rowOff>62230</xdr:rowOff>
    </xdr:to>
    <xdr:cxnSp macro="">
      <xdr:nvCxnSpPr>
        <xdr:cNvPr id="309" name="直線コネクタ 308"/>
        <xdr:cNvCxnSpPr/>
      </xdr:nvCxnSpPr>
      <xdr:spPr>
        <a:xfrm>
          <a:off x="15671800" y="602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8890</xdr:rowOff>
    </xdr:from>
    <xdr:to>
      <xdr:col>22</xdr:col>
      <xdr:colOff>565150</xdr:colOff>
      <xdr:row>35</xdr:row>
      <xdr:rowOff>24130</xdr:rowOff>
    </xdr:to>
    <xdr:cxnSp macro="">
      <xdr:nvCxnSpPr>
        <xdr:cNvPr id="312" name="直線コネクタ 311"/>
        <xdr:cNvCxnSpPr/>
      </xdr:nvCxnSpPr>
      <xdr:spPr>
        <a:xfrm>
          <a:off x="14782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8890</xdr:rowOff>
    </xdr:from>
    <xdr:to>
      <xdr:col>21</xdr:col>
      <xdr:colOff>361950</xdr:colOff>
      <xdr:row>35</xdr:row>
      <xdr:rowOff>39370</xdr:rowOff>
    </xdr:to>
    <xdr:cxnSp macro="">
      <xdr:nvCxnSpPr>
        <xdr:cNvPr id="315" name="直線コネクタ 314"/>
        <xdr:cNvCxnSpPr/>
      </xdr:nvCxnSpPr>
      <xdr:spPr>
        <a:xfrm flipV="1">
          <a:off x="13893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39370</xdr:rowOff>
    </xdr:from>
    <xdr:to>
      <xdr:col>20</xdr:col>
      <xdr:colOff>158750</xdr:colOff>
      <xdr:row>35</xdr:row>
      <xdr:rowOff>46990</xdr:rowOff>
    </xdr:to>
    <xdr:cxnSp macro="">
      <xdr:nvCxnSpPr>
        <xdr:cNvPr id="318" name="直線コネクタ 317"/>
        <xdr:cNvCxnSpPr/>
      </xdr:nvCxnSpPr>
      <xdr:spPr>
        <a:xfrm flipV="1">
          <a:off x="13004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11430</xdr:rowOff>
    </xdr:from>
    <xdr:to>
      <xdr:col>24</xdr:col>
      <xdr:colOff>82550</xdr:colOff>
      <xdr:row>35</xdr:row>
      <xdr:rowOff>113030</xdr:rowOff>
    </xdr:to>
    <xdr:sp macro="" textlink="">
      <xdr:nvSpPr>
        <xdr:cNvPr id="328" name="円/楕円 327"/>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27957</xdr:rowOff>
    </xdr:from>
    <xdr:ext cx="762000" cy="259045"/>
    <xdr:sp macro="" textlink="">
      <xdr:nvSpPr>
        <xdr:cNvPr id="329"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0" name="円/楕円 329"/>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1" name="テキスト ボックス 330"/>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129540</xdr:rowOff>
    </xdr:from>
    <xdr:to>
      <xdr:col>21</xdr:col>
      <xdr:colOff>412750</xdr:colOff>
      <xdr:row>35</xdr:row>
      <xdr:rowOff>59690</xdr:rowOff>
    </xdr:to>
    <xdr:sp macro="" textlink="">
      <xdr:nvSpPr>
        <xdr:cNvPr id="332" name="円/楕円 331"/>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69867</xdr:rowOff>
    </xdr:from>
    <xdr:ext cx="762000" cy="259045"/>
    <xdr:sp macro="" textlink="">
      <xdr:nvSpPr>
        <xdr:cNvPr id="333" name="テキスト ボックス 332"/>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4" name="円/楕円 333"/>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5" name="テキスト ボックス 334"/>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6" name="円/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適切な事業の選択・実施により、公債費に係る経常収支比率は</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％と類似団体の平均を下回っている。財政規模に見合った計画的な借入れを行うことにより引き続き低い水準を維持していく。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76</xdr:row>
      <xdr:rowOff>154432</xdr:rowOff>
    </xdr:to>
    <xdr:cxnSp macro="">
      <xdr:nvCxnSpPr>
        <xdr:cNvPr id="367" name="直線コネクタ 366"/>
        <xdr:cNvCxnSpPr/>
      </xdr:nvCxnSpPr>
      <xdr:spPr>
        <a:xfrm>
          <a:off x="3987800" y="13166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136144</xdr:rowOff>
    </xdr:to>
    <xdr:cxnSp macro="">
      <xdr:nvCxnSpPr>
        <xdr:cNvPr id="370" name="直線コネクタ 369"/>
        <xdr:cNvCxnSpPr/>
      </xdr:nvCxnSpPr>
      <xdr:spPr>
        <a:xfrm>
          <a:off x="3098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136144</xdr:rowOff>
    </xdr:to>
    <xdr:cxnSp macro="">
      <xdr:nvCxnSpPr>
        <xdr:cNvPr id="373" name="直線コネクタ 372"/>
        <xdr:cNvCxnSpPr/>
      </xdr:nvCxnSpPr>
      <xdr:spPr>
        <a:xfrm flipV="1">
          <a:off x="2209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136144</xdr:rowOff>
    </xdr:to>
    <xdr:cxnSp macro="">
      <xdr:nvCxnSpPr>
        <xdr:cNvPr id="376" name="直線コネクタ 375"/>
        <xdr:cNvCxnSpPr/>
      </xdr:nvCxnSpPr>
      <xdr:spPr>
        <a:xfrm>
          <a:off x="1320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6" name="円/楕円 385"/>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7"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8" name="円/楕円 387"/>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9" name="テキスト ボックス 388"/>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90" name="円/楕円 389"/>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91" name="テキスト ボックス 390"/>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92" name="円/楕円 391"/>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93" name="テキスト ボックス 392"/>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4" name="円/楕円 393"/>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5" name="テキスト ボックス 39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経常収支比率から見ると、人件費や物件費の占める割合が高い。支出額から見ると、補助費等や</a:t>
          </a:r>
          <a:r>
            <a:rPr lang="ja-JP" altLang="en-US" sz="1100" b="0" i="0" baseline="0">
              <a:solidFill>
                <a:schemeClr val="dk1"/>
              </a:solidFill>
              <a:effectLst/>
              <a:latin typeface="+mn-lt"/>
              <a:ea typeface="+mn-ea"/>
              <a:cs typeface="+mn-cs"/>
            </a:rPr>
            <a:t>経常的繰出金</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が増額となっている。今後も経常収支比率の改善に向けて計画的に経常的な歳出総額を削減するとともに、今まで以上に歳入の確保を図ることにより財務体質の改善を進めていく。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136144</xdr:rowOff>
    </xdr:from>
    <xdr:to>
      <xdr:col>24</xdr:col>
      <xdr:colOff>31750</xdr:colOff>
      <xdr:row>79</xdr:row>
      <xdr:rowOff>28702</xdr:rowOff>
    </xdr:to>
    <xdr:cxnSp macro="">
      <xdr:nvCxnSpPr>
        <xdr:cNvPr id="426" name="直線コネクタ 425"/>
        <xdr:cNvCxnSpPr/>
      </xdr:nvCxnSpPr>
      <xdr:spPr>
        <a:xfrm>
          <a:off x="15671800" y="135092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78</xdr:row>
      <xdr:rowOff>145287</xdr:rowOff>
    </xdr:to>
    <xdr:cxnSp macro="">
      <xdr:nvCxnSpPr>
        <xdr:cNvPr id="429" name="直線コネクタ 428"/>
        <xdr:cNvCxnSpPr/>
      </xdr:nvCxnSpPr>
      <xdr:spPr>
        <a:xfrm flipV="1">
          <a:off x="14782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145287</xdr:rowOff>
    </xdr:to>
    <xdr:cxnSp macro="">
      <xdr:nvCxnSpPr>
        <xdr:cNvPr id="432" name="直線コネクタ 431"/>
        <xdr:cNvCxnSpPr/>
      </xdr:nvCxnSpPr>
      <xdr:spPr>
        <a:xfrm>
          <a:off x="13893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58420</xdr:rowOff>
    </xdr:to>
    <xdr:cxnSp macro="">
      <xdr:nvCxnSpPr>
        <xdr:cNvPr id="435" name="直線コネクタ 434"/>
        <xdr:cNvCxnSpPr/>
      </xdr:nvCxnSpPr>
      <xdr:spPr>
        <a:xfrm>
          <a:off x="13004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39" name="テキスト ボックス 438"/>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149352</xdr:rowOff>
    </xdr:from>
    <xdr:to>
      <xdr:col>24</xdr:col>
      <xdr:colOff>82550</xdr:colOff>
      <xdr:row>79</xdr:row>
      <xdr:rowOff>79502</xdr:rowOff>
    </xdr:to>
    <xdr:sp macro="" textlink="">
      <xdr:nvSpPr>
        <xdr:cNvPr id="445" name="円/楕円 444"/>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121429</xdr:rowOff>
    </xdr:from>
    <xdr:ext cx="762000" cy="259045"/>
    <xdr:sp macro="" textlink="">
      <xdr:nvSpPr>
        <xdr:cNvPr id="446"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85344</xdr:rowOff>
    </xdr:from>
    <xdr:to>
      <xdr:col>22</xdr:col>
      <xdr:colOff>615950</xdr:colOff>
      <xdr:row>79</xdr:row>
      <xdr:rowOff>15494</xdr:rowOff>
    </xdr:to>
    <xdr:sp macro="" textlink="">
      <xdr:nvSpPr>
        <xdr:cNvPr id="447" name="円/楕円 446"/>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271</xdr:rowOff>
    </xdr:from>
    <xdr:ext cx="736600" cy="259045"/>
    <xdr:sp macro="" textlink="">
      <xdr:nvSpPr>
        <xdr:cNvPr id="448" name="テキスト ボックス 447"/>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94487</xdr:rowOff>
    </xdr:from>
    <xdr:to>
      <xdr:col>21</xdr:col>
      <xdr:colOff>412750</xdr:colOff>
      <xdr:row>79</xdr:row>
      <xdr:rowOff>24637</xdr:rowOff>
    </xdr:to>
    <xdr:sp macro="" textlink="">
      <xdr:nvSpPr>
        <xdr:cNvPr id="449" name="円/楕円 448"/>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9414</xdr:rowOff>
    </xdr:from>
    <xdr:ext cx="762000" cy="259045"/>
    <xdr:sp macro="" textlink="">
      <xdr:nvSpPr>
        <xdr:cNvPr id="450" name="テキスト ボックス 449"/>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1" name="円/楕円 450"/>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2" name="テキスト ボックス 451"/>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3" name="円/楕円 452"/>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54" name="テキスト ボックス 453"/>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千葉県我孫子市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62448</xdr:rowOff>
    </xdr:from>
    <xdr:to>
      <xdr:col>4</xdr:col>
      <xdr:colOff>1117600</xdr:colOff>
      <xdr:row>16</xdr:row>
      <xdr:rowOff>103628</xdr:rowOff>
    </xdr:to>
    <xdr:cxnSp macro="">
      <xdr:nvCxnSpPr>
        <xdr:cNvPr id="52" name="直線コネクタ 51"/>
        <xdr:cNvCxnSpPr/>
      </xdr:nvCxnSpPr>
      <xdr:spPr bwMode="auto">
        <a:xfrm flipV="1">
          <a:off x="5003800" y="2853273"/>
          <a:ext cx="647700" cy="4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88182</xdr:rowOff>
    </xdr:from>
    <xdr:to>
      <xdr:col>4</xdr:col>
      <xdr:colOff>469900</xdr:colOff>
      <xdr:row>16</xdr:row>
      <xdr:rowOff>103628</xdr:rowOff>
    </xdr:to>
    <xdr:cxnSp macro="">
      <xdr:nvCxnSpPr>
        <xdr:cNvPr id="55" name="直線コネクタ 54"/>
        <xdr:cNvCxnSpPr/>
      </xdr:nvCxnSpPr>
      <xdr:spPr bwMode="auto">
        <a:xfrm>
          <a:off x="4305300" y="2879007"/>
          <a:ext cx="698500" cy="1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45760</xdr:rowOff>
    </xdr:from>
    <xdr:to>
      <xdr:col>3</xdr:col>
      <xdr:colOff>904875</xdr:colOff>
      <xdr:row>16</xdr:row>
      <xdr:rowOff>88182</xdr:rowOff>
    </xdr:to>
    <xdr:cxnSp macro="">
      <xdr:nvCxnSpPr>
        <xdr:cNvPr id="58" name="直線コネクタ 57"/>
        <xdr:cNvCxnSpPr/>
      </xdr:nvCxnSpPr>
      <xdr:spPr bwMode="auto">
        <a:xfrm>
          <a:off x="3606800" y="2836585"/>
          <a:ext cx="6985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45760</xdr:rowOff>
    </xdr:from>
    <xdr:to>
      <xdr:col>3</xdr:col>
      <xdr:colOff>206375</xdr:colOff>
      <xdr:row>16</xdr:row>
      <xdr:rowOff>90076</xdr:rowOff>
    </xdr:to>
    <xdr:cxnSp macro="">
      <xdr:nvCxnSpPr>
        <xdr:cNvPr id="61" name="直線コネクタ 60"/>
        <xdr:cNvCxnSpPr/>
      </xdr:nvCxnSpPr>
      <xdr:spPr bwMode="auto">
        <a:xfrm flipV="1">
          <a:off x="2908300" y="2836585"/>
          <a:ext cx="698500" cy="4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11648</xdr:rowOff>
    </xdr:from>
    <xdr:to>
      <xdr:col>5</xdr:col>
      <xdr:colOff>34925</xdr:colOff>
      <xdr:row>16</xdr:row>
      <xdr:rowOff>113248</xdr:rowOff>
    </xdr:to>
    <xdr:sp macro="" textlink="">
      <xdr:nvSpPr>
        <xdr:cNvPr id="71" name="円/楕円 70"/>
        <xdr:cNvSpPr/>
      </xdr:nvSpPr>
      <xdr:spPr bwMode="auto">
        <a:xfrm>
          <a:off x="5600700" y="280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155175</xdr:rowOff>
    </xdr:from>
    <xdr:ext cx="762000" cy="259045"/>
    <xdr:sp macro="" textlink="">
      <xdr:nvSpPr>
        <xdr:cNvPr id="72" name="人口1人当たり決算額の推移該当値テキスト130"/>
        <xdr:cNvSpPr txBox="1"/>
      </xdr:nvSpPr>
      <xdr:spPr>
        <a:xfrm>
          <a:off x="5740400" y="277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52828</xdr:rowOff>
    </xdr:from>
    <xdr:to>
      <xdr:col>4</xdr:col>
      <xdr:colOff>520700</xdr:colOff>
      <xdr:row>16</xdr:row>
      <xdr:rowOff>154428</xdr:rowOff>
    </xdr:to>
    <xdr:sp macro="" textlink="">
      <xdr:nvSpPr>
        <xdr:cNvPr id="73" name="円/楕円 72"/>
        <xdr:cNvSpPr/>
      </xdr:nvSpPr>
      <xdr:spPr bwMode="auto">
        <a:xfrm>
          <a:off x="4953000" y="284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139205</xdr:rowOff>
    </xdr:from>
    <xdr:ext cx="736600" cy="259045"/>
    <xdr:sp macro="" textlink="">
      <xdr:nvSpPr>
        <xdr:cNvPr id="74" name="テキスト ボックス 73"/>
        <xdr:cNvSpPr txBox="1"/>
      </xdr:nvSpPr>
      <xdr:spPr>
        <a:xfrm>
          <a:off x="4622800" y="293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37382</xdr:rowOff>
    </xdr:from>
    <xdr:to>
      <xdr:col>3</xdr:col>
      <xdr:colOff>955675</xdr:colOff>
      <xdr:row>16</xdr:row>
      <xdr:rowOff>138982</xdr:rowOff>
    </xdr:to>
    <xdr:sp macro="" textlink="">
      <xdr:nvSpPr>
        <xdr:cNvPr id="75" name="円/楕円 74"/>
        <xdr:cNvSpPr/>
      </xdr:nvSpPr>
      <xdr:spPr bwMode="auto">
        <a:xfrm>
          <a:off x="4254500" y="282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123759</xdr:rowOff>
    </xdr:from>
    <xdr:ext cx="762000" cy="259045"/>
    <xdr:sp macro="" textlink="">
      <xdr:nvSpPr>
        <xdr:cNvPr id="76" name="テキスト ボックス 75"/>
        <xdr:cNvSpPr txBox="1"/>
      </xdr:nvSpPr>
      <xdr:spPr>
        <a:xfrm>
          <a:off x="3924300" y="291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166410</xdr:rowOff>
    </xdr:from>
    <xdr:to>
      <xdr:col>3</xdr:col>
      <xdr:colOff>257175</xdr:colOff>
      <xdr:row>16</xdr:row>
      <xdr:rowOff>96560</xdr:rowOff>
    </xdr:to>
    <xdr:sp macro="" textlink="">
      <xdr:nvSpPr>
        <xdr:cNvPr id="77" name="円/楕円 76"/>
        <xdr:cNvSpPr/>
      </xdr:nvSpPr>
      <xdr:spPr bwMode="auto">
        <a:xfrm>
          <a:off x="3556000" y="278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81337</xdr:rowOff>
    </xdr:from>
    <xdr:ext cx="762000" cy="259045"/>
    <xdr:sp macro="" textlink="">
      <xdr:nvSpPr>
        <xdr:cNvPr id="78" name="テキスト ボックス 77"/>
        <xdr:cNvSpPr txBox="1"/>
      </xdr:nvSpPr>
      <xdr:spPr>
        <a:xfrm>
          <a:off x="3225800" y="287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39276</xdr:rowOff>
    </xdr:from>
    <xdr:to>
      <xdr:col>2</xdr:col>
      <xdr:colOff>692150</xdr:colOff>
      <xdr:row>16</xdr:row>
      <xdr:rowOff>140876</xdr:rowOff>
    </xdr:to>
    <xdr:sp macro="" textlink="">
      <xdr:nvSpPr>
        <xdr:cNvPr id="79" name="円/楕円 78"/>
        <xdr:cNvSpPr/>
      </xdr:nvSpPr>
      <xdr:spPr bwMode="auto">
        <a:xfrm>
          <a:off x="2857500" y="283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125653</xdr:rowOff>
    </xdr:from>
    <xdr:ext cx="762000" cy="259045"/>
    <xdr:sp macro="" textlink="">
      <xdr:nvSpPr>
        <xdr:cNvPr id="80" name="テキスト ボックス 79"/>
        <xdr:cNvSpPr txBox="1"/>
      </xdr:nvSpPr>
      <xdr:spPr>
        <a:xfrm>
          <a:off x="2527300" y="291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44476</xdr:rowOff>
    </xdr:from>
    <xdr:to>
      <xdr:col>4</xdr:col>
      <xdr:colOff>1117600</xdr:colOff>
      <xdr:row>37</xdr:row>
      <xdr:rowOff>116909</xdr:rowOff>
    </xdr:to>
    <xdr:cxnSp macro="">
      <xdr:nvCxnSpPr>
        <xdr:cNvPr id="115" name="直線コネクタ 114"/>
        <xdr:cNvCxnSpPr/>
      </xdr:nvCxnSpPr>
      <xdr:spPr bwMode="auto">
        <a:xfrm>
          <a:off x="5003800" y="7169176"/>
          <a:ext cx="647700" cy="7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44476</xdr:rowOff>
    </xdr:from>
    <xdr:to>
      <xdr:col>4</xdr:col>
      <xdr:colOff>469900</xdr:colOff>
      <xdr:row>37</xdr:row>
      <xdr:rowOff>82815</xdr:rowOff>
    </xdr:to>
    <xdr:cxnSp macro="">
      <xdr:nvCxnSpPr>
        <xdr:cNvPr id="118" name="直線コネクタ 117"/>
        <xdr:cNvCxnSpPr/>
      </xdr:nvCxnSpPr>
      <xdr:spPr bwMode="auto">
        <a:xfrm flipV="1">
          <a:off x="4305300" y="7169176"/>
          <a:ext cx="698500" cy="3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8748</xdr:rowOff>
    </xdr:from>
    <xdr:to>
      <xdr:col>3</xdr:col>
      <xdr:colOff>904875</xdr:colOff>
      <xdr:row>37</xdr:row>
      <xdr:rowOff>82815</xdr:rowOff>
    </xdr:to>
    <xdr:cxnSp macro="">
      <xdr:nvCxnSpPr>
        <xdr:cNvPr id="121" name="直線コネクタ 120"/>
        <xdr:cNvCxnSpPr/>
      </xdr:nvCxnSpPr>
      <xdr:spPr bwMode="auto">
        <a:xfrm>
          <a:off x="3606800" y="7133448"/>
          <a:ext cx="698500" cy="7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8748</xdr:rowOff>
    </xdr:from>
    <xdr:to>
      <xdr:col>3</xdr:col>
      <xdr:colOff>206375</xdr:colOff>
      <xdr:row>37</xdr:row>
      <xdr:rowOff>14039</xdr:rowOff>
    </xdr:to>
    <xdr:cxnSp macro="">
      <xdr:nvCxnSpPr>
        <xdr:cNvPr id="124" name="直線コネクタ 123"/>
        <xdr:cNvCxnSpPr/>
      </xdr:nvCxnSpPr>
      <xdr:spPr bwMode="auto">
        <a:xfrm flipV="1">
          <a:off x="2908300" y="7133448"/>
          <a:ext cx="698500" cy="5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49902</xdr:rowOff>
    </xdr:from>
    <xdr:ext cx="762000" cy="259045"/>
    <xdr:sp macro="" textlink="">
      <xdr:nvSpPr>
        <xdr:cNvPr id="128" name="テキスト ボックス 127"/>
        <xdr:cNvSpPr txBox="1"/>
      </xdr:nvSpPr>
      <xdr:spPr>
        <a:xfrm>
          <a:off x="2527300" y="66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66109</xdr:rowOff>
    </xdr:from>
    <xdr:to>
      <xdr:col>5</xdr:col>
      <xdr:colOff>34925</xdr:colOff>
      <xdr:row>37</xdr:row>
      <xdr:rowOff>167709</xdr:rowOff>
    </xdr:to>
    <xdr:sp macro="" textlink="">
      <xdr:nvSpPr>
        <xdr:cNvPr id="134" name="円/楕円 133"/>
        <xdr:cNvSpPr/>
      </xdr:nvSpPr>
      <xdr:spPr bwMode="auto">
        <a:xfrm>
          <a:off x="5600700" y="719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38186</xdr:rowOff>
    </xdr:from>
    <xdr:ext cx="762000" cy="259045"/>
    <xdr:sp macro="" textlink="">
      <xdr:nvSpPr>
        <xdr:cNvPr id="135" name="人口1人当たり決算額の推移該当値テキスト445"/>
        <xdr:cNvSpPr txBox="1"/>
      </xdr:nvSpPr>
      <xdr:spPr>
        <a:xfrm>
          <a:off x="5740400" y="716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165126</xdr:rowOff>
    </xdr:from>
    <xdr:to>
      <xdr:col>4</xdr:col>
      <xdr:colOff>520700</xdr:colOff>
      <xdr:row>37</xdr:row>
      <xdr:rowOff>95276</xdr:rowOff>
    </xdr:to>
    <xdr:sp macro="" textlink="">
      <xdr:nvSpPr>
        <xdr:cNvPr id="136" name="円/楕円 135"/>
        <xdr:cNvSpPr/>
      </xdr:nvSpPr>
      <xdr:spPr bwMode="auto">
        <a:xfrm>
          <a:off x="4953000" y="711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80053</xdr:rowOff>
    </xdr:from>
    <xdr:ext cx="736600" cy="259045"/>
    <xdr:sp macro="" textlink="">
      <xdr:nvSpPr>
        <xdr:cNvPr id="137" name="テキスト ボックス 136"/>
        <xdr:cNvSpPr txBox="1"/>
      </xdr:nvSpPr>
      <xdr:spPr>
        <a:xfrm>
          <a:off x="4622800" y="720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32015</xdr:rowOff>
    </xdr:from>
    <xdr:to>
      <xdr:col>3</xdr:col>
      <xdr:colOff>955675</xdr:colOff>
      <xdr:row>37</xdr:row>
      <xdr:rowOff>133615</xdr:rowOff>
    </xdr:to>
    <xdr:sp macro="" textlink="">
      <xdr:nvSpPr>
        <xdr:cNvPr id="138" name="円/楕円 137"/>
        <xdr:cNvSpPr/>
      </xdr:nvSpPr>
      <xdr:spPr bwMode="auto">
        <a:xfrm>
          <a:off x="4254500" y="715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118392</xdr:rowOff>
    </xdr:from>
    <xdr:ext cx="762000" cy="259045"/>
    <xdr:sp macro="" textlink="">
      <xdr:nvSpPr>
        <xdr:cNvPr id="139" name="テキスト ボックス 138"/>
        <xdr:cNvSpPr txBox="1"/>
      </xdr:nvSpPr>
      <xdr:spPr>
        <a:xfrm>
          <a:off x="3924300" y="72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129398</xdr:rowOff>
    </xdr:from>
    <xdr:to>
      <xdr:col>3</xdr:col>
      <xdr:colOff>257175</xdr:colOff>
      <xdr:row>37</xdr:row>
      <xdr:rowOff>59548</xdr:rowOff>
    </xdr:to>
    <xdr:sp macro="" textlink="">
      <xdr:nvSpPr>
        <xdr:cNvPr id="140" name="円/楕円 139"/>
        <xdr:cNvSpPr/>
      </xdr:nvSpPr>
      <xdr:spPr bwMode="auto">
        <a:xfrm>
          <a:off x="3556000" y="70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44325</xdr:rowOff>
    </xdr:from>
    <xdr:ext cx="762000" cy="259045"/>
    <xdr:sp macro="" textlink="">
      <xdr:nvSpPr>
        <xdr:cNvPr id="141" name="テキスト ボックス 140"/>
        <xdr:cNvSpPr txBox="1"/>
      </xdr:nvSpPr>
      <xdr:spPr>
        <a:xfrm>
          <a:off x="3225800" y="71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134689</xdr:rowOff>
    </xdr:from>
    <xdr:to>
      <xdr:col>2</xdr:col>
      <xdr:colOff>692150</xdr:colOff>
      <xdr:row>37</xdr:row>
      <xdr:rowOff>64839</xdr:rowOff>
    </xdr:to>
    <xdr:sp macro="" textlink="">
      <xdr:nvSpPr>
        <xdr:cNvPr id="142" name="円/楕円 141"/>
        <xdr:cNvSpPr/>
      </xdr:nvSpPr>
      <xdr:spPr bwMode="auto">
        <a:xfrm>
          <a:off x="2857500" y="708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49616</xdr:rowOff>
    </xdr:from>
    <xdr:ext cx="762000" cy="259045"/>
    <xdr:sp macro="" textlink="">
      <xdr:nvSpPr>
        <xdr:cNvPr id="143" name="テキスト ボックス 142"/>
        <xdr:cNvSpPr txBox="1"/>
      </xdr:nvSpPr>
      <xdr:spPr>
        <a:xfrm>
          <a:off x="2527300" y="717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財政調整基金の残高は、</a:t>
          </a:r>
          <a:r>
            <a:rPr lang="ja-JP" altLang="en-US" sz="1100" b="0" i="0" baseline="0">
              <a:solidFill>
                <a:schemeClr val="dk1"/>
              </a:solidFill>
              <a:effectLst/>
              <a:latin typeface="+mn-lt"/>
              <a:ea typeface="+mn-ea"/>
              <a:cs typeface="+mn-cs"/>
            </a:rPr>
            <a:t>政策的事業に充当するため</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の取り崩しを行い、前年度に比べ減少した。</a:t>
          </a:r>
          <a:r>
            <a:rPr lang="ja-JP" altLang="ja-JP" sz="1100" b="0" i="0" baseline="0">
              <a:solidFill>
                <a:schemeClr val="dk1"/>
              </a:solidFill>
              <a:effectLst/>
              <a:latin typeface="+mn-lt"/>
              <a:ea typeface="+mn-ea"/>
              <a:cs typeface="+mn-cs"/>
            </a:rPr>
            <a:t>　実質収支額は、</a:t>
          </a:r>
          <a:r>
            <a:rPr lang="ja-JP" altLang="en-US" sz="1100" b="0" i="0" baseline="0">
              <a:solidFill>
                <a:schemeClr val="dk1"/>
              </a:solidFill>
              <a:effectLst/>
              <a:latin typeface="+mn-lt"/>
              <a:ea typeface="+mn-ea"/>
              <a:cs typeface="+mn-cs"/>
            </a:rPr>
            <a:t>形式収支額（歳入</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歳出）が約</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千万円減少したが、繰越事業の減少に伴い、翌年度に繰り越すべき財源が約</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千万円減少したことから、前年度に比べ約</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千万円の増加となった。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連結実質黒字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資金余剰）額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分子）は前年度に比べて約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千万円減少し、分母である標準財政規模は約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したため、連結実質黒字比率は、前年度に比べ黒字幅が</a:t>
          </a:r>
          <a:r>
            <a:rPr lang="en-US" altLang="ja-JP" sz="1100" b="0" i="0" baseline="0">
              <a:solidFill>
                <a:schemeClr val="dk1"/>
              </a:solidFill>
              <a:effectLst/>
              <a:latin typeface="+mn-lt"/>
              <a:ea typeface="+mn-ea"/>
              <a:cs typeface="+mn-cs"/>
            </a:rPr>
            <a:t>2.63</a:t>
          </a:r>
          <a:r>
            <a:rPr lang="ja-JP" altLang="ja-JP" sz="1100" b="0" i="0" baseline="0">
              <a:solidFill>
                <a:schemeClr val="dk1"/>
              </a:solidFill>
              <a:effectLst/>
              <a:latin typeface="+mn-lt"/>
              <a:ea typeface="+mn-ea"/>
              <a:cs typeface="+mn-cs"/>
            </a:rPr>
            <a:t>％減となったものの依然黒字を保っている。</a:t>
          </a:r>
          <a:endParaRPr lang="ja-JP" altLang="ja-JP">
            <a:effectLst/>
          </a:endParaRPr>
        </a:p>
        <a:p>
          <a:pPr rtl="0"/>
          <a:r>
            <a:rPr lang="ja-JP" altLang="ja-JP" sz="1100" b="0" i="0" baseline="0">
              <a:solidFill>
                <a:schemeClr val="dk1"/>
              </a:solidFill>
              <a:effectLst/>
              <a:latin typeface="+mn-lt"/>
              <a:ea typeface="+mn-ea"/>
              <a:cs typeface="+mn-cs"/>
            </a:rPr>
            <a:t>　実質黒字（資金余剰）比率が増加した主な会計は、</a:t>
          </a:r>
          <a:r>
            <a:rPr lang="ja-JP" altLang="en-US" sz="1100" b="0" i="0" baseline="0">
              <a:solidFill>
                <a:schemeClr val="dk1"/>
              </a:solidFill>
              <a:effectLst/>
              <a:latin typeface="+mn-lt"/>
              <a:ea typeface="+mn-ea"/>
              <a:cs typeface="+mn-cs"/>
            </a:rPr>
            <a:t>一般</a:t>
          </a:r>
          <a:r>
            <a:rPr lang="ja-JP" altLang="ja-JP" sz="1100" b="0" i="0" baseline="0">
              <a:solidFill>
                <a:schemeClr val="dk1"/>
              </a:solidFill>
              <a:effectLst/>
              <a:latin typeface="+mn-lt"/>
              <a:ea typeface="+mn-ea"/>
              <a:cs typeface="+mn-cs"/>
            </a:rPr>
            <a:t>会計であり、</a:t>
          </a:r>
          <a:r>
            <a:rPr lang="ja-JP" altLang="en-US" sz="1100" b="0" i="0" baseline="0">
              <a:solidFill>
                <a:schemeClr val="dk1"/>
              </a:solidFill>
              <a:effectLst/>
              <a:latin typeface="+mn-lt"/>
              <a:ea typeface="+mn-ea"/>
              <a:cs typeface="+mn-cs"/>
            </a:rPr>
            <a:t>要因としては繰越事業に係る翌年度に繰り越すべき財源が約</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千万円減少したことから、実質収支額が増加したためである。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率の分子は、前年度と比較すると、約</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している。その理由としては、元利償還金及び準元利償還金の総額が約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していることが主な要因である。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将来負担額は、昨年に引き続き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を保っている。主な要因は、</a:t>
          </a:r>
          <a:r>
            <a:rPr lang="ja-JP" altLang="ja-JP" sz="1100" b="0" i="0" baseline="0">
              <a:solidFill>
                <a:schemeClr val="dk1"/>
              </a:solidFill>
              <a:effectLst/>
              <a:latin typeface="+mn-lt"/>
              <a:ea typeface="+mn-ea"/>
              <a:cs typeface="+mn-cs"/>
            </a:rPr>
            <a:t>一般会計等に係る地方債の現在高は、臨時財政対策債（</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年度発行額：約</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千万円）の増などにより前年度に比べ約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千万円増加したが、それ以外の項目については合計で約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億円減少した。減少した主な項目は、</a:t>
          </a:r>
          <a:r>
            <a:rPr lang="ja-JP" altLang="en-US" sz="1100" b="0" i="0" baseline="0">
              <a:solidFill>
                <a:schemeClr val="dk1"/>
              </a:solidFill>
              <a:effectLst/>
              <a:latin typeface="+mn-lt"/>
              <a:ea typeface="+mn-ea"/>
              <a:cs typeface="+mn-cs"/>
            </a:rPr>
            <a:t>公営企業債等繰入見込額、退職手当負担見込額</a:t>
          </a:r>
          <a:r>
            <a:rPr lang="ja-JP" altLang="ja-JP" sz="1100" b="0" i="0" baseline="0">
              <a:solidFill>
                <a:schemeClr val="dk1"/>
              </a:solidFill>
              <a:effectLst/>
              <a:latin typeface="+mn-lt"/>
              <a:ea typeface="+mn-ea"/>
              <a:cs typeface="+mn-cs"/>
            </a:rPr>
            <a:t>である。　</a:t>
          </a:r>
          <a:endParaRPr lang="ja-JP" altLang="ja-JP" sz="1400">
            <a:effectLst/>
          </a:endParaRPr>
        </a:p>
        <a:p>
          <a:pPr rtl="0"/>
          <a:r>
            <a:rPr lang="ja-JP" altLang="ja-JP" sz="1100" b="0" i="0" baseline="0">
              <a:solidFill>
                <a:schemeClr val="dk1"/>
              </a:solidFill>
              <a:effectLst/>
              <a:latin typeface="+mn-lt"/>
              <a:ea typeface="+mn-ea"/>
              <a:cs typeface="+mn-cs"/>
            </a:rPr>
            <a:t>　充当可能基金は、財政調整基金が約</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したことなどにより、前年度に比べて約</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　充当可能特定歳入は、都市計画税収入が約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円減少したことなどにより、前年度に比べ約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千万円減少した。</a:t>
          </a:r>
          <a:endParaRPr lang="ja-JP" altLang="ja-JP" sz="1400">
            <a:effectLst/>
          </a:endParaRPr>
        </a:p>
        <a:p>
          <a:pPr rtl="0"/>
          <a:r>
            <a:rPr lang="ja-JP" altLang="ja-JP" sz="1100" b="0" i="0" baseline="0">
              <a:solidFill>
                <a:schemeClr val="dk1"/>
              </a:solidFill>
              <a:effectLst/>
              <a:latin typeface="+mn-lt"/>
              <a:ea typeface="+mn-ea"/>
              <a:cs typeface="+mn-cs"/>
            </a:rPr>
            <a:t>　基準財政需要額算入見込額は、臨時財政対策債償還費が約</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億円増加したことにより、前年度に比べ</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千万円増加した。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37518504</v>
      </c>
      <c r="BO4" s="379"/>
      <c r="BP4" s="379"/>
      <c r="BQ4" s="379"/>
      <c r="BR4" s="379"/>
      <c r="BS4" s="379"/>
      <c r="BT4" s="379"/>
      <c r="BU4" s="380"/>
      <c r="BV4" s="378">
        <v>36875946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7.3</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35589835</v>
      </c>
      <c r="BO5" s="384"/>
      <c r="BP5" s="384"/>
      <c r="BQ5" s="384"/>
      <c r="BR5" s="384"/>
      <c r="BS5" s="384"/>
      <c r="BT5" s="384"/>
      <c r="BU5" s="385"/>
      <c r="BV5" s="383">
        <v>34901269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94.7</v>
      </c>
      <c r="CU5" s="354"/>
      <c r="CV5" s="354"/>
      <c r="CW5" s="354"/>
      <c r="CX5" s="354"/>
      <c r="CY5" s="354"/>
      <c r="CZ5" s="354"/>
      <c r="DA5" s="355"/>
      <c r="DB5" s="353">
        <v>92.9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1928669</v>
      </c>
      <c r="BO6" s="384"/>
      <c r="BP6" s="384"/>
      <c r="BQ6" s="384"/>
      <c r="BR6" s="384"/>
      <c r="BS6" s="384"/>
      <c r="BT6" s="384"/>
      <c r="BU6" s="385"/>
      <c r="BV6" s="383">
        <v>1974677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104.6</v>
      </c>
      <c r="CU6" s="530"/>
      <c r="CV6" s="530"/>
      <c r="CW6" s="530"/>
      <c r="CX6" s="530"/>
      <c r="CY6" s="530"/>
      <c r="CZ6" s="530"/>
      <c r="DA6" s="531"/>
      <c r="DB6" s="529">
        <v>103.7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266893</v>
      </c>
      <c r="BO7" s="384"/>
      <c r="BP7" s="384"/>
      <c r="BQ7" s="384"/>
      <c r="BR7" s="384"/>
      <c r="BS7" s="384"/>
      <c r="BT7" s="384"/>
      <c r="BU7" s="385"/>
      <c r="BV7" s="383">
        <v>486560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22786915</v>
      </c>
      <c r="CU7" s="384"/>
      <c r="CV7" s="384"/>
      <c r="CW7" s="384"/>
      <c r="CX7" s="384"/>
      <c r="CY7" s="384"/>
      <c r="CZ7" s="384"/>
      <c r="DA7" s="385"/>
      <c r="DB7" s="383">
        <v>22895653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1661776</v>
      </c>
      <c r="BO8" s="384"/>
      <c r="BP8" s="384"/>
      <c r="BQ8" s="384"/>
      <c r="BR8" s="384"/>
      <c r="BS8" s="384"/>
      <c r="BT8" s="384"/>
      <c r="BU8" s="385"/>
      <c r="BV8" s="383">
        <v>1488117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0.84</v>
      </c>
      <c r="CU8" s="493"/>
      <c r="CV8" s="493"/>
      <c r="CW8" s="493"/>
      <c r="CX8" s="493"/>
      <c r="CY8" s="493"/>
      <c r="CZ8" s="493"/>
      <c r="DA8" s="494"/>
      <c r="DB8" s="492">
        <v>0.84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134017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173659</v>
      </c>
      <c r="BO9" s="384"/>
      <c r="BP9" s="384"/>
      <c r="BQ9" s="384"/>
      <c r="BR9" s="384"/>
      <c r="BS9" s="384"/>
      <c r="BT9" s="384"/>
      <c r="BU9" s="385"/>
      <c r="BV9" s="383">
        <v>458742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11.2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131205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400</v>
      </c>
      <c r="BO10" s="384"/>
      <c r="BP10" s="384"/>
      <c r="BQ10" s="384"/>
      <c r="BR10" s="384"/>
      <c r="BS10" s="384"/>
      <c r="BT10" s="384"/>
      <c r="BU10" s="385"/>
      <c r="BV10" s="383">
        <v>78000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65070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133216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303400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131851</v>
      </c>
      <c r="S13" s="485"/>
      <c r="T13" s="485"/>
      <c r="U13" s="485"/>
      <c r="V13" s="486"/>
      <c r="W13" s="472" t="s">
        <v>123</v>
      </c>
      <c r="X13" s="396"/>
      <c r="Y13" s="396"/>
      <c r="Z13" s="396"/>
      <c r="AA13" s="396"/>
      <c r="AB13" s="397"/>
      <c r="AC13" s="359">
        <v>767</v>
      </c>
      <c r="AD13" s="360"/>
      <c r="AE13" s="360"/>
      <c r="AF13" s="360"/>
      <c r="AG13" s="361"/>
      <c r="AH13" s="359">
        <v>989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-129341</v>
      </c>
      <c r="BO13" s="384"/>
      <c r="BP13" s="384"/>
      <c r="BQ13" s="384"/>
      <c r="BR13" s="384"/>
      <c r="BS13" s="384"/>
      <c r="BT13" s="384"/>
      <c r="BU13" s="385"/>
      <c r="BV13" s="383">
        <v>601812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v>
      </c>
      <c r="CU13" s="354"/>
      <c r="CV13" s="354"/>
      <c r="CW13" s="354"/>
      <c r="CX13" s="354"/>
      <c r="CY13" s="354"/>
      <c r="CZ13" s="354"/>
      <c r="DA13" s="355"/>
      <c r="DB13" s="353">
        <v>2.2000000000000002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133665</v>
      </c>
      <c r="S14" s="485"/>
      <c r="T14" s="485"/>
      <c r="U14" s="485"/>
      <c r="V14" s="486"/>
      <c r="W14" s="487"/>
      <c r="X14" s="399"/>
      <c r="Y14" s="399"/>
      <c r="Z14" s="399"/>
      <c r="AA14" s="399"/>
      <c r="AB14" s="400"/>
      <c r="AC14" s="477">
        <v>1.4</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132308</v>
      </c>
      <c r="S15" s="485"/>
      <c r="T15" s="485"/>
      <c r="U15" s="485"/>
      <c r="V15" s="486"/>
      <c r="W15" s="472" t="s">
        <v>130</v>
      </c>
      <c r="X15" s="396"/>
      <c r="Y15" s="396"/>
      <c r="Z15" s="396"/>
      <c r="AA15" s="396"/>
      <c r="AB15" s="397"/>
      <c r="AC15" s="359">
        <v>9767</v>
      </c>
      <c r="AD15" s="360"/>
      <c r="AE15" s="360"/>
      <c r="AF15" s="360"/>
      <c r="AG15" s="361"/>
      <c r="AH15" s="359">
        <v>12320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14050905</v>
      </c>
      <c r="BO15" s="379"/>
      <c r="BP15" s="379"/>
      <c r="BQ15" s="379"/>
      <c r="BR15" s="379"/>
      <c r="BS15" s="379"/>
      <c r="BT15" s="379"/>
      <c r="BU15" s="380"/>
      <c r="BV15" s="378">
        <v>13761364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18.100000000000001</v>
      </c>
      <c r="AD16" s="478"/>
      <c r="AE16" s="478"/>
      <c r="AF16" s="478"/>
      <c r="AG16" s="479"/>
      <c r="AH16" s="477">
        <v>19.600000000000001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16560353</v>
      </c>
      <c r="BO16" s="384"/>
      <c r="BP16" s="384"/>
      <c r="BQ16" s="384"/>
      <c r="BR16" s="384"/>
      <c r="BS16" s="384"/>
      <c r="BT16" s="384"/>
      <c r="BU16" s="385"/>
      <c r="BV16" s="383">
        <v>16435762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43496</v>
      </c>
      <c r="AD17" s="360"/>
      <c r="AE17" s="360"/>
      <c r="AF17" s="360"/>
      <c r="AG17" s="361"/>
      <c r="AH17" s="359">
        <v>47600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18119683</v>
      </c>
      <c r="BO17" s="384"/>
      <c r="BP17" s="384"/>
      <c r="BQ17" s="384"/>
      <c r="BR17" s="384"/>
      <c r="BS17" s="384"/>
      <c r="BT17" s="384"/>
      <c r="BU17" s="385"/>
      <c r="BV17" s="383">
        <v>17809483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43.15</v>
      </c>
      <c r="M18" s="448"/>
      <c r="N18" s="448"/>
      <c r="O18" s="448"/>
      <c r="P18" s="448"/>
      <c r="Q18" s="448"/>
      <c r="R18" s="449"/>
      <c r="S18" s="449"/>
      <c r="T18" s="449"/>
      <c r="U18" s="449"/>
      <c r="V18" s="450"/>
      <c r="W18" s="464"/>
      <c r="X18" s="465"/>
      <c r="Y18" s="465"/>
      <c r="Z18" s="465"/>
      <c r="AA18" s="465"/>
      <c r="AB18" s="473"/>
      <c r="AC18" s="347">
        <v>80.5</v>
      </c>
      <c r="AD18" s="348"/>
      <c r="AE18" s="348"/>
      <c r="AF18" s="348"/>
      <c r="AG18" s="451"/>
      <c r="AH18" s="347">
        <v>75.599999999999994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21642929</v>
      </c>
      <c r="BO18" s="384"/>
      <c r="BP18" s="384"/>
      <c r="BQ18" s="384"/>
      <c r="BR18" s="384"/>
      <c r="BS18" s="384"/>
      <c r="BT18" s="384"/>
      <c r="BU18" s="385"/>
      <c r="BV18" s="383">
        <v>21435664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3106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27123292</v>
      </c>
      <c r="BO19" s="384"/>
      <c r="BP19" s="384"/>
      <c r="BQ19" s="384"/>
      <c r="BR19" s="384"/>
      <c r="BS19" s="384"/>
      <c r="BT19" s="384"/>
      <c r="BU19" s="385"/>
      <c r="BV19" s="383">
        <v>26692730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53170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30312578</v>
      </c>
      <c r="BO23" s="384"/>
      <c r="BP23" s="384"/>
      <c r="BQ23" s="384"/>
      <c r="BR23" s="384"/>
      <c r="BS23" s="384"/>
      <c r="BT23" s="384"/>
      <c r="BU23" s="385"/>
      <c r="BV23" s="383">
        <v>30071064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8370</v>
      </c>
      <c r="R24" s="360"/>
      <c r="S24" s="360"/>
      <c r="T24" s="360"/>
      <c r="U24" s="360"/>
      <c r="V24" s="361"/>
      <c r="W24" s="425"/>
      <c r="X24" s="416"/>
      <c r="Y24" s="417"/>
      <c r="Z24" s="356" t="s">
        <v>153</v>
      </c>
      <c r="AA24" s="357"/>
      <c r="AB24" s="357"/>
      <c r="AC24" s="357"/>
      <c r="AD24" s="357"/>
      <c r="AE24" s="357"/>
      <c r="AF24" s="357"/>
      <c r="AG24" s="358"/>
      <c r="AH24" s="359">
        <v>786</v>
      </c>
      <c r="AI24" s="360"/>
      <c r="AJ24" s="360"/>
      <c r="AK24" s="360"/>
      <c r="AL24" s="361"/>
      <c r="AM24" s="359">
        <v>2639388</v>
      </c>
      <c r="AN24" s="360"/>
      <c r="AO24" s="360"/>
      <c r="AP24" s="360"/>
      <c r="AQ24" s="360"/>
      <c r="AR24" s="361"/>
      <c r="AS24" s="359">
        <v>3358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25616763</v>
      </c>
      <c r="BO24" s="384"/>
      <c r="BP24" s="384"/>
      <c r="BQ24" s="384"/>
      <c r="BR24" s="384"/>
      <c r="BS24" s="384"/>
      <c r="BT24" s="384"/>
      <c r="BU24" s="385"/>
      <c r="BV24" s="383">
        <v>24680993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7160</v>
      </c>
      <c r="R25" s="360"/>
      <c r="S25" s="360"/>
      <c r="T25" s="360"/>
      <c r="U25" s="360"/>
      <c r="V25" s="361"/>
      <c r="W25" s="425"/>
      <c r="X25" s="416"/>
      <c r="Y25" s="417"/>
      <c r="Z25" s="356" t="s">
        <v>156</v>
      </c>
      <c r="AA25" s="357"/>
      <c r="AB25" s="357"/>
      <c r="AC25" s="357"/>
      <c r="AD25" s="357"/>
      <c r="AE25" s="357"/>
      <c r="AF25" s="357"/>
      <c r="AG25" s="358"/>
      <c r="AH25" s="359">
        <v>151</v>
      </c>
      <c r="AI25" s="360"/>
      <c r="AJ25" s="360"/>
      <c r="AK25" s="360"/>
      <c r="AL25" s="361"/>
      <c r="AM25" s="359">
        <v>483955</v>
      </c>
      <c r="AN25" s="360"/>
      <c r="AO25" s="360"/>
      <c r="AP25" s="360"/>
      <c r="AQ25" s="360"/>
      <c r="AR25" s="361"/>
      <c r="AS25" s="359">
        <v>3205</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5058820</v>
      </c>
      <c r="BO25" s="379"/>
      <c r="BP25" s="379"/>
      <c r="BQ25" s="379"/>
      <c r="BR25" s="379"/>
      <c r="BS25" s="379"/>
      <c r="BT25" s="379"/>
      <c r="BU25" s="380"/>
      <c r="BV25" s="378">
        <v>3644483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6550</v>
      </c>
      <c r="R26" s="360"/>
      <c r="S26" s="360"/>
      <c r="T26" s="360"/>
      <c r="U26" s="360"/>
      <c r="V26" s="361"/>
      <c r="W26" s="425"/>
      <c r="X26" s="416"/>
      <c r="Y26" s="417"/>
      <c r="Z26" s="356" t="s">
        <v>159</v>
      </c>
      <c r="AA26" s="438"/>
      <c r="AB26" s="438"/>
      <c r="AC26" s="438"/>
      <c r="AD26" s="438"/>
      <c r="AE26" s="438"/>
      <c r="AF26" s="438"/>
      <c r="AG26" s="439"/>
      <c r="AH26" s="359">
        <v>43</v>
      </c>
      <c r="AI26" s="360"/>
      <c r="AJ26" s="360"/>
      <c r="AK26" s="360"/>
      <c r="AL26" s="361"/>
      <c r="AM26" s="359">
        <v>157380</v>
      </c>
      <c r="AN26" s="360"/>
      <c r="AO26" s="360"/>
      <c r="AP26" s="360"/>
      <c r="AQ26" s="360"/>
      <c r="AR26" s="361"/>
      <c r="AS26" s="359">
        <v>3660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5300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30072</v>
      </c>
      <c r="AN27" s="360"/>
      <c r="AO27" s="360"/>
      <c r="AP27" s="360"/>
      <c r="AQ27" s="360"/>
      <c r="AR27" s="361"/>
      <c r="AS27" s="359">
        <v>3759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4700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3266000</v>
      </c>
      <c r="BO28" s="379"/>
      <c r="BP28" s="379"/>
      <c r="BQ28" s="379"/>
      <c r="BR28" s="379"/>
      <c r="BS28" s="379"/>
      <c r="BT28" s="379"/>
      <c r="BU28" s="380"/>
      <c r="BV28" s="378">
        <v>3569000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4400</v>
      </c>
      <c r="R29" s="360"/>
      <c r="S29" s="360"/>
      <c r="T29" s="360"/>
      <c r="U29" s="360"/>
      <c r="V29" s="361"/>
      <c r="W29" s="426"/>
      <c r="X29" s="427"/>
      <c r="Y29" s="428"/>
      <c r="Z29" s="356" t="s">
        <v>169</v>
      </c>
      <c r="AA29" s="357"/>
      <c r="AB29" s="357"/>
      <c r="AC29" s="357"/>
      <c r="AD29" s="357"/>
      <c r="AE29" s="357"/>
      <c r="AF29" s="357"/>
      <c r="AG29" s="358"/>
      <c r="AH29" s="359">
        <v>794</v>
      </c>
      <c r="AI29" s="360"/>
      <c r="AJ29" s="360"/>
      <c r="AK29" s="360"/>
      <c r="AL29" s="361"/>
      <c r="AM29" s="359">
        <v>2669460</v>
      </c>
      <c r="AN29" s="360"/>
      <c r="AO29" s="360"/>
      <c r="AP29" s="360"/>
      <c r="AQ29" s="360"/>
      <c r="AR29" s="361"/>
      <c r="AS29" s="359">
        <v>3362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241300</v>
      </c>
      <c r="BO29" s="384"/>
      <c r="BP29" s="384"/>
      <c r="BQ29" s="384"/>
      <c r="BR29" s="384"/>
      <c r="BS29" s="384"/>
      <c r="BT29" s="384"/>
      <c r="BU29" s="385"/>
      <c r="BV29" s="383">
        <v>241000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3138499</v>
      </c>
      <c r="BO30" s="387"/>
      <c r="BP30" s="387"/>
      <c r="BQ30" s="387"/>
      <c r="BR30" s="387"/>
      <c r="BS30" s="387"/>
      <c r="BT30" s="387"/>
      <c r="BU30" s="388"/>
      <c r="BV30" s="386">
        <v>2908491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我孫子市国民健康保険事業特別会計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我孫子市水道事業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我孫子市公共下水道事業特別会計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北千葉広域水道企業団（水道用水供給事業会計）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我孫子市土地開発公社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我孫子市介護保険特別会計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千葉県市町村総合事務組合（一般会計）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我孫子市後期高齢者医療特別会計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千葉県市町村総合事務組合（千葉県自治会館管理運営特別会計）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千葉県市町村総合事務組合（千葉県自治研修センター特別会計）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千葉県市町村総合事務組合（千葉県市町村交通災害共済特別会計）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千葉県後期高齢者医療広域連合（一般会計）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千葉県後期高齢者医療広域連合（後期高齢者医療特別会計）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東葛中部地区総合開発事務組合（一般会計）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81" t="s">
        <v>24</v>
      </c>
      <c r="C41" s="1182"/>
      <c r="D41" s="81"/>
      <c r="E41" s="1183" t="s">
        <v>25</v>
      </c>
      <c r="F41" s="1183"/>
      <c r="G41" s="1183"/>
      <c r="H41" s="1184"/>
      <c r="I41" s="82">
        <v>28133</v>
      </c>
      <c r="J41" s="83">
        <v>28758</v>
      </c>
      <c r="K41" s="83">
        <v>29412</v>
      </c>
      <c r="L41" s="83">
        <v>30071</v>
      </c>
      <c r="M41" s="84">
        <v>30313</v>
      </c>
    </row>
    <row r="42" spans="2:13" ht="27.75" customHeight="1">
      <c r="B42" s="1171"/>
      <c r="C42" s="1172"/>
      <c r="D42" s="85"/>
      <c r="E42" s="1175" t="s">
        <v>26</v>
      </c>
      <c r="F42" s="1175"/>
      <c r="G42" s="1175"/>
      <c r="H42" s="1176"/>
      <c r="I42" s="86">
        <v>682</v>
      </c>
      <c r="J42" s="87">
        <v>450</v>
      </c>
      <c r="K42" s="87">
        <v>363</v>
      </c>
      <c r="L42" s="87">
        <v>196</v>
      </c>
      <c r="M42" s="88">
        <v>321</v>
      </c>
    </row>
    <row r="43" spans="2:13" ht="27.75" customHeight="1">
      <c r="B43" s="1171"/>
      <c r="C43" s="1172"/>
      <c r="D43" s="85"/>
      <c r="E43" s="1175" t="s">
        <v>27</v>
      </c>
      <c r="F43" s="1175"/>
      <c r="G43" s="1175"/>
      <c r="H43" s="1176"/>
      <c r="I43" s="86">
        <v>4728</v>
      </c>
      <c r="J43" s="87">
        <v>4821</v>
      </c>
      <c r="K43" s="87">
        <v>4461</v>
      </c>
      <c r="L43" s="87">
        <v>3983</v>
      </c>
      <c r="M43" s="88">
        <v>3489</v>
      </c>
    </row>
    <row r="44" spans="2:13" ht="27.75" customHeight="1">
      <c r="B44" s="1171"/>
      <c r="C44" s="1172"/>
      <c r="D44" s="85"/>
      <c r="E44" s="1175" t="s">
        <v>28</v>
      </c>
      <c r="F44" s="1175"/>
      <c r="G44" s="1175"/>
      <c r="H44" s="1176"/>
      <c r="I44" s="86">
        <v>53</v>
      </c>
      <c r="J44" s="87">
        <v>42</v>
      </c>
      <c r="K44" s="87">
        <v>115</v>
      </c>
      <c r="L44" s="87">
        <v>221</v>
      </c>
      <c r="M44" s="88">
        <v>227</v>
      </c>
    </row>
    <row r="45" spans="2:13" ht="27.75" customHeight="1">
      <c r="B45" s="1171"/>
      <c r="C45" s="1172"/>
      <c r="D45" s="85"/>
      <c r="E45" s="1175" t="s">
        <v>29</v>
      </c>
      <c r="F45" s="1175"/>
      <c r="G45" s="1175"/>
      <c r="H45" s="1176"/>
      <c r="I45" s="86">
        <v>7392</v>
      </c>
      <c r="J45" s="87">
        <v>7532</v>
      </c>
      <c r="K45" s="87">
        <v>6811</v>
      </c>
      <c r="L45" s="87">
        <v>6399</v>
      </c>
      <c r="M45" s="88">
        <v>5756</v>
      </c>
    </row>
    <row r="46" spans="2:13" ht="27.75" customHeight="1">
      <c r="B46" s="1171"/>
      <c r="C46" s="1172"/>
      <c r="D46" s="85"/>
      <c r="E46" s="1175" t="s">
        <v>30</v>
      </c>
      <c r="F46" s="1175"/>
      <c r="G46" s="1175"/>
      <c r="H46" s="1176"/>
      <c r="I46" s="86" t="s">
        <v>472</v>
      </c>
      <c r="J46" s="87">
        <v>8</v>
      </c>
      <c r="K46" s="87">
        <v>3</v>
      </c>
      <c r="L46" s="87">
        <v>3</v>
      </c>
      <c r="M46" s="88">
        <v>7</v>
      </c>
    </row>
    <row r="47" spans="2:13" ht="27.75" customHeight="1">
      <c r="B47" s="1171"/>
      <c r="C47" s="1172"/>
      <c r="D47" s="85"/>
      <c r="E47" s="1175" t="s">
        <v>31</v>
      </c>
      <c r="F47" s="1175"/>
      <c r="G47" s="1175"/>
      <c r="H47" s="1176"/>
      <c r="I47" s="86" t="s">
        <v>472</v>
      </c>
      <c r="J47" s="87" t="s">
        <v>472</v>
      </c>
      <c r="K47" s="87" t="s">
        <v>472</v>
      </c>
      <c r="L47" s="87" t="s">
        <v>472</v>
      </c>
      <c r="M47" s="88" t="s">
        <v>472</v>
      </c>
    </row>
    <row r="48" spans="2:13" ht="27.75" customHeight="1">
      <c r="B48" s="1173"/>
      <c r="C48" s="1174"/>
      <c r="D48" s="85"/>
      <c r="E48" s="1175" t="s">
        <v>32</v>
      </c>
      <c r="F48" s="1175"/>
      <c r="G48" s="1175"/>
      <c r="H48" s="1176"/>
      <c r="I48" s="86" t="s">
        <v>472</v>
      </c>
      <c r="J48" s="87" t="s">
        <v>472</v>
      </c>
      <c r="K48" s="87" t="s">
        <v>472</v>
      </c>
      <c r="L48" s="87" t="s">
        <v>472</v>
      </c>
      <c r="M48" s="88" t="s">
        <v>472</v>
      </c>
    </row>
    <row r="49" spans="2:13" ht="27.75" customHeight="1">
      <c r="B49" s="1169" t="s">
        <v>33</v>
      </c>
      <c r="C49" s="1170"/>
      <c r="D49" s="89"/>
      <c r="E49" s="1175" t="s">
        <v>34</v>
      </c>
      <c r="F49" s="1175"/>
      <c r="G49" s="1175"/>
      <c r="H49" s="1176"/>
      <c r="I49" s="86">
        <v>5334</v>
      </c>
      <c r="J49" s="87">
        <v>5785</v>
      </c>
      <c r="K49" s="87">
        <v>7026</v>
      </c>
      <c r="L49" s="87">
        <v>7034</v>
      </c>
      <c r="M49" s="88">
        <v>6883</v>
      </c>
    </row>
    <row r="50" spans="2:13" ht="27.75" customHeight="1">
      <c r="B50" s="1171"/>
      <c r="C50" s="1172"/>
      <c r="D50" s="85"/>
      <c r="E50" s="1175" t="s">
        <v>35</v>
      </c>
      <c r="F50" s="1175"/>
      <c r="G50" s="1175"/>
      <c r="H50" s="1176"/>
      <c r="I50" s="86">
        <v>7827</v>
      </c>
      <c r="J50" s="87">
        <v>7601</v>
      </c>
      <c r="K50" s="87">
        <v>7336</v>
      </c>
      <c r="L50" s="87">
        <v>6372</v>
      </c>
      <c r="M50" s="88">
        <v>5715</v>
      </c>
    </row>
    <row r="51" spans="2:13" ht="27.75" customHeight="1">
      <c r="B51" s="1173"/>
      <c r="C51" s="1174"/>
      <c r="D51" s="85"/>
      <c r="E51" s="1175" t="s">
        <v>36</v>
      </c>
      <c r="F51" s="1175"/>
      <c r="G51" s="1175"/>
      <c r="H51" s="1176"/>
      <c r="I51" s="86">
        <v>26422</v>
      </c>
      <c r="J51" s="87">
        <v>27453</v>
      </c>
      <c r="K51" s="87">
        <v>28137</v>
      </c>
      <c r="L51" s="87">
        <v>29077</v>
      </c>
      <c r="M51" s="88">
        <v>29629</v>
      </c>
    </row>
    <row r="52" spans="2:13" ht="27.75" customHeight="1" thickBot="1">
      <c r="B52" s="1177" t="s">
        <v>37</v>
      </c>
      <c r="C52" s="1178"/>
      <c r="D52" s="90"/>
      <c r="E52" s="1179" t="s">
        <v>38</v>
      </c>
      <c r="F52" s="1179"/>
      <c r="G52" s="1179"/>
      <c r="H52" s="1180"/>
      <c r="I52" s="91">
        <v>1405</v>
      </c>
      <c r="J52" s="92">
        <v>773</v>
      </c>
      <c r="K52" s="92">
        <v>-1334</v>
      </c>
      <c r="L52" s="92">
        <v>-1609</v>
      </c>
      <c r="M52" s="93">
        <v>-2116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19669</v>
      </c>
      <c r="E3" s="116"/>
      <c r="F3" s="117">
        <v>35965</v>
      </c>
      <c r="G3" s="118"/>
      <c r="H3" s="119"/>
    </row>
    <row r="4" spans="1:8">
      <c r="A4" s="120"/>
      <c r="B4" s="121"/>
      <c r="C4" s="122"/>
      <c r="D4" s="123">
        <v>13338</v>
      </c>
      <c r="E4" s="124"/>
      <c r="F4" s="125">
        <v>20136</v>
      </c>
      <c r="G4" s="126"/>
      <c r="H4" s="127"/>
    </row>
    <row r="5" spans="1:8">
      <c r="A5" s="108" t="s">
        <v>505</v>
      </c>
      <c r="B5" s="113"/>
      <c r="C5" s="114"/>
      <c r="D5" s="115">
        <v>23474</v>
      </c>
      <c r="E5" s="116"/>
      <c r="F5" s="117">
        <v>41433</v>
      </c>
      <c r="G5" s="118"/>
      <c r="H5" s="119"/>
    </row>
    <row r="6" spans="1:8">
      <c r="A6" s="120"/>
      <c r="B6" s="121"/>
      <c r="C6" s="122"/>
      <c r="D6" s="123">
        <v>14587</v>
      </c>
      <c r="E6" s="124"/>
      <c r="F6" s="125">
        <v>22351</v>
      </c>
      <c r="G6" s="126"/>
      <c r="H6" s="127"/>
    </row>
    <row r="7" spans="1:8">
      <c r="A7" s="108" t="s">
        <v>506</v>
      </c>
      <c r="B7" s="113"/>
      <c r="C7" s="114"/>
      <c r="D7" s="115">
        <v>22824</v>
      </c>
      <c r="E7" s="116"/>
      <c r="F7" s="117">
        <v>43493</v>
      </c>
      <c r="G7" s="118"/>
      <c r="H7" s="119"/>
    </row>
    <row r="8" spans="1:8">
      <c r="A8" s="120"/>
      <c r="B8" s="121"/>
      <c r="C8" s="122"/>
      <c r="D8" s="123">
        <v>14141</v>
      </c>
      <c r="E8" s="124"/>
      <c r="F8" s="125">
        <v>23254</v>
      </c>
      <c r="G8" s="126"/>
      <c r="H8" s="127"/>
    </row>
    <row r="9" spans="1:8">
      <c r="A9" s="108" t="s">
        <v>507</v>
      </c>
      <c r="B9" s="113"/>
      <c r="C9" s="114"/>
      <c r="D9" s="115">
        <v>27533</v>
      </c>
      <c r="E9" s="116"/>
      <c r="F9" s="117">
        <v>50840</v>
      </c>
      <c r="G9" s="118"/>
      <c r="H9" s="119"/>
    </row>
    <row r="10" spans="1:8">
      <c r="A10" s="120"/>
      <c r="B10" s="121"/>
      <c r="C10" s="122"/>
      <c r="D10" s="123">
        <v>17815</v>
      </c>
      <c r="E10" s="124"/>
      <c r="F10" s="125">
        <v>25367</v>
      </c>
      <c r="G10" s="126"/>
      <c r="H10" s="127"/>
    </row>
    <row r="11" spans="1:8">
      <c r="A11" s="108" t="s">
        <v>508</v>
      </c>
      <c r="B11" s="113"/>
      <c r="C11" s="114"/>
      <c r="D11" s="115">
        <v>25148</v>
      </c>
      <c r="E11" s="116"/>
      <c r="F11" s="117">
        <v>53605</v>
      </c>
      <c r="G11" s="118"/>
      <c r="H11" s="119"/>
    </row>
    <row r="12" spans="1:8">
      <c r="A12" s="120"/>
      <c r="B12" s="121"/>
      <c r="C12" s="128"/>
      <c r="D12" s="123">
        <v>16000</v>
      </c>
      <c r="E12" s="124"/>
      <c r="F12" s="125">
        <v>28343</v>
      </c>
      <c r="G12" s="126"/>
      <c r="H12" s="127"/>
    </row>
    <row r="13" spans="1:8">
      <c r="A13" s="108"/>
      <c r="B13" s="113"/>
      <c r="C13" s="129"/>
      <c r="D13" s="130">
        <v>23730</v>
      </c>
      <c r="E13" s="131"/>
      <c r="F13" s="132">
        <v>45067</v>
      </c>
      <c r="G13" s="133"/>
      <c r="H13" s="119"/>
    </row>
    <row r="14" spans="1:8">
      <c r="A14" s="120"/>
      <c r="B14" s="121"/>
      <c r="C14" s="122"/>
      <c r="D14" s="123">
        <v>15176</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4.72</v>
      </c>
      <c r="C19" s="134">
        <f>ROUND(VALUE(SUBSTITUTE(実質収支比率等に係る経年分析!G$48,"▲","-")),2)</f>
        <v>8.06</v>
      </c>
      <c r="D19" s="134">
        <f>ROUND(VALUE(SUBSTITUTE(実質収支比率等に係る経年分析!H$48,"▲","-")),2)</f>
        <v>4.49</v>
      </c>
      <c r="E19" s="134">
        <f>ROUND(VALUE(SUBSTITUTE(実質収支比率等に係る経年分析!I$48,"▲","-")),2)</f>
        <v>6.5</v>
      </c>
      <c r="F19" s="134">
        <f>ROUND(VALUE(SUBSTITUTE(実質収支比率等に係る経年分析!J$48,"▲","-")),2)</f>
        <v>7.29</v>
      </c>
    </row>
    <row r="20" spans="1:11">
      <c r="A20" s="134" t="s">
        <v>43</v>
      </c>
      <c r="B20" s="134">
        <f>ROUND(VALUE(SUBSTITUTE(実質収支比率等に係る経年分析!F$47,"▲","-")),2)</f>
        <v>9.74</v>
      </c>
      <c r="C20" s="134">
        <f>ROUND(VALUE(SUBSTITUTE(実質収支比率等に係る経年分析!G$47,"▲","-")),2)</f>
        <v>10.83</v>
      </c>
      <c r="D20" s="134">
        <f>ROUND(VALUE(SUBSTITUTE(実質収支比率等に係る経年分析!H$47,"▲","-")),2)</f>
        <v>15.24</v>
      </c>
      <c r="E20" s="134">
        <f>ROUND(VALUE(SUBSTITUTE(実質収支比率等に係る経年分析!I$47,"▲","-")),2)</f>
        <v>15.59</v>
      </c>
      <c r="F20" s="134">
        <f>ROUND(VALUE(SUBSTITUTE(実質収支比率等に係る経年分析!J$47,"▲","-")),2)</f>
        <v>14.33</v>
      </c>
    </row>
    <row r="21" spans="1:11">
      <c r="A21" s="134" t="s">
        <v>44</v>
      </c>
      <c r="B21" s="134">
        <f>IF(ISNUMBER(VALUE(SUBSTITUTE(実質収支比率等に係る経年分析!F$49,"▲","-"))),ROUND(VALUE(SUBSTITUTE(実質収支比率等に係る経年分析!F$49,"▲","-")),2),NA())</f>
        <v>4.72</v>
      </c>
      <c r="C21" s="134">
        <f>IF(ISNUMBER(VALUE(SUBSTITUTE(実質収支比率等に係る経年分析!G$49,"▲","-"))),ROUND(VALUE(SUBSTITUTE(実質収支比率等に係る経年分析!G$49,"▲","-")),2),NA())</f>
        <v>4.5599999999999996</v>
      </c>
      <c r="D21" s="134">
        <f>IF(ISNUMBER(VALUE(SUBSTITUTE(実質収支比率等に係る経年分析!H$49,"▲","-"))),ROUND(VALUE(SUBSTITUTE(実質収支比率等に係る経年分析!H$49,"▲","-")),2),NA())</f>
        <v>1.1399999999999999</v>
      </c>
      <c r="E21" s="134">
        <f>IF(ISNUMBER(VALUE(SUBSTITUTE(実質収支比率等に係る経年分析!I$49,"▲","-"))),ROUND(VALUE(SUBSTITUTE(実質収支比率等に係る経年分析!I$49,"▲","-")),2),NA())</f>
        <v>2.63</v>
      </c>
      <c r="F21" s="134">
        <f>IF(ISNUMBER(VALUE(SUBSTITUTE(実質収支比率等に係る経年分析!J$49,"▲","-"))),ROUND(VALUE(SUBSTITUTE(実質収支比率等に係る経年分析!J$49,"▲","-")),2),NA())</f>
        <v>-0.56999999999999995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我孫子市後期高齢者医療特別会計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我孫子市公共下水道事業特別会計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0.95</v>
      </c>
    </row>
    <row r="33" spans="1:16">
      <c r="A33" s="135" t="str">
        <f>IF(連結実質赤字比率に係る赤字・黒字の構成分析!C$37="",NA(),連結実質赤字比率に係る赤字・黒字の構成分析!C$37)</f>
        <v>我孫子市介護保険特別会計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c r="A34" s="135" t="str">
        <f>IF(連結実質赤字比率に係る赤字・黒字の構成分析!C$36="",NA(),連結実質赤字比率に係る赤字・黒字の構成分析!C$36)</f>
        <v>我孫子市国民健康保険事業特別会計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7.29</v>
      </c>
    </row>
    <row r="36" spans="1:16">
      <c r="A36" s="135" t="str">
        <f>IF(連結実質赤字比率に係る赤字・黒字の構成分析!C$34="",NA(),連結実質赤字比率に係る赤字・黒字の構成分析!C$34)</f>
        <v>我孫子市水道事業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2968</v>
      </c>
      <c r="E42" s="136"/>
      <c r="F42" s="136"/>
      <c r="G42" s="136">
        <f>'実質公債費比率（分子）の構造'!L$52</f>
        <v>2839</v>
      </c>
      <c r="H42" s="136"/>
      <c r="I42" s="136"/>
      <c r="J42" s="136">
        <f>'実質公債費比率（分子）の構造'!M$52</f>
        <v>2978</v>
      </c>
      <c r="K42" s="136"/>
      <c r="L42" s="136"/>
      <c r="M42" s="136">
        <f>'実質公債費比率（分子）の構造'!N$52</f>
        <v>2876</v>
      </c>
      <c r="N42" s="136"/>
      <c r="O42" s="136"/>
      <c r="P42" s="136">
        <f>'実質公債費比率（分子）の構造'!O$52</f>
        <v>3151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440</v>
      </c>
      <c r="C44" s="136"/>
      <c r="D44" s="136"/>
      <c r="E44" s="136">
        <f>'実質公債費比率（分子）の構造'!L$50</f>
        <v>264</v>
      </c>
      <c r="F44" s="136"/>
      <c r="G44" s="136"/>
      <c r="H44" s="136">
        <f>'実質公債費比率（分子）の構造'!M$50</f>
        <v>207</v>
      </c>
      <c r="I44" s="136"/>
      <c r="J44" s="136"/>
      <c r="K44" s="136">
        <f>'実質公債費比率（分子）の構造'!N$50</f>
        <v>168</v>
      </c>
      <c r="L44" s="136"/>
      <c r="M44" s="136"/>
      <c r="N44" s="136">
        <f>'実質公債費比率（分子）の構造'!O$50</f>
        <v>47</v>
      </c>
      <c r="O44" s="136"/>
      <c r="P44" s="136"/>
    </row>
    <row r="45" spans="1:16">
      <c r="A45" s="136" t="s">
        <v>54</v>
      </c>
      <c r="B45" s="136">
        <f>'実質公債費比率（分子）の構造'!K$49</f>
        <v>14</v>
      </c>
      <c r="C45" s="136"/>
      <c r="D45" s="136"/>
      <c r="E45" s="136">
        <f>'実質公債費比率（分子）の構造'!L$49</f>
        <v>12</v>
      </c>
      <c r="F45" s="136"/>
      <c r="G45" s="136"/>
      <c r="H45" s="136">
        <f>'実質公債費比率（分子）の構造'!M$49</f>
        <v>10</v>
      </c>
      <c r="I45" s="136"/>
      <c r="J45" s="136"/>
      <c r="K45" s="136">
        <f>'実質公債費比率（分子）の構造'!N$49</f>
        <v>8</v>
      </c>
      <c r="L45" s="136"/>
      <c r="M45" s="136"/>
      <c r="N45" s="136">
        <f>'実質公債費比率（分子）の構造'!O$49</f>
        <v>8</v>
      </c>
      <c r="O45" s="136"/>
      <c r="P45" s="136"/>
    </row>
    <row r="46" spans="1:16">
      <c r="A46" s="136" t="s">
        <v>55</v>
      </c>
      <c r="B46" s="136">
        <f>'実質公債費比率（分子）の構造'!K$48</f>
        <v>310</v>
      </c>
      <c r="C46" s="136"/>
      <c r="D46" s="136"/>
      <c r="E46" s="136">
        <f>'実質公債費比率（分子）の構造'!L$48</f>
        <v>338</v>
      </c>
      <c r="F46" s="136"/>
      <c r="G46" s="136"/>
      <c r="H46" s="136">
        <f>'実質公債費比率（分子）の構造'!M$48</f>
        <v>270</v>
      </c>
      <c r="I46" s="136"/>
      <c r="J46" s="136"/>
      <c r="K46" s="136">
        <f>'実質公債費比率（分子）の構造'!N$48</f>
        <v>204</v>
      </c>
      <c r="L46" s="136"/>
      <c r="M46" s="136"/>
      <c r="N46" s="136">
        <f>'実質公債費比率（分子）の構造'!O$48</f>
        <v>227</v>
      </c>
      <c r="O46" s="136"/>
      <c r="P46" s="136"/>
    </row>
    <row r="47" spans="1:16">
      <c r="A47" s="136" t="s">
        <v>56</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2803</v>
      </c>
      <c r="C49" s="136"/>
      <c r="D49" s="136"/>
      <c r="E49" s="136">
        <f>'実質公債費比率（分子）の構造'!L$45</f>
        <v>2841</v>
      </c>
      <c r="F49" s="136"/>
      <c r="G49" s="136"/>
      <c r="H49" s="136">
        <f>'実質公債費比率（分子）の構造'!M$45</f>
        <v>2806</v>
      </c>
      <c r="I49" s="136"/>
      <c r="J49" s="136"/>
      <c r="K49" s="136">
        <f>'実質公債費比率（分子）の構造'!N$45</f>
        <v>2967</v>
      </c>
      <c r="L49" s="136"/>
      <c r="M49" s="136"/>
      <c r="N49" s="136">
        <f>'実質公債費比率（分子）の構造'!O$45</f>
        <v>3044</v>
      </c>
      <c r="O49" s="136"/>
      <c r="P49" s="136"/>
    </row>
    <row r="50" spans="1:16">
      <c r="A50" s="136" t="s">
        <v>59</v>
      </c>
      <c r="B50" s="136" t="e">
        <f>NA()</f>
        <v>#N/A</v>
      </c>
      <c r="C50" s="136">
        <f>IF(ISNUMBER('実質公債費比率（分子）の構造'!K$53),'実質公債費比率（分子）の構造'!K$53,NA())</f>
        <v>602</v>
      </c>
      <c r="D50" s="136" t="e">
        <f>NA()</f>
        <v>#N/A</v>
      </c>
      <c r="E50" s="136" t="e">
        <f>NA()</f>
        <v>#N/A</v>
      </c>
      <c r="F50" s="136">
        <f>IF(ISNUMBER('実質公債費比率（分子）の構造'!L$53),'実質公債費比率（分子）の構造'!L$53,NA())</f>
        <v>619</v>
      </c>
      <c r="G50" s="136" t="e">
        <f>NA()</f>
        <v>#N/A</v>
      </c>
      <c r="H50" s="136" t="e">
        <f>NA()</f>
        <v>#N/A</v>
      </c>
      <c r="I50" s="136">
        <f>IF(ISNUMBER('実質公債費比率（分子）の構造'!M$53),'実質公債費比率（分子）の構造'!M$53,NA())</f>
        <v>315</v>
      </c>
      <c r="J50" s="136" t="e">
        <f>NA()</f>
        <v>#N/A</v>
      </c>
      <c r="K50" s="136" t="e">
        <f>NA()</f>
        <v>#N/A</v>
      </c>
      <c r="L50" s="136">
        <f>IF(ISNUMBER('実質公債費比率（分子）の構造'!N$53),'実質公債費比率（分子）の構造'!N$53,NA())</f>
        <v>471</v>
      </c>
      <c r="M50" s="136" t="e">
        <f>NA()</f>
        <v>#N/A</v>
      </c>
      <c r="N50" s="136" t="e">
        <f>NA()</f>
        <v>#N/A</v>
      </c>
      <c r="O50" s="136">
        <f>IF(ISNUMBER('実質公債費比率（分子）の構造'!O$53),'実質公債費比率（分子）の構造'!O$53,NA())</f>
        <v>175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26422</v>
      </c>
      <c r="E56" s="135"/>
      <c r="F56" s="135"/>
      <c r="G56" s="135">
        <f>'将来負担比率（分子）の構造'!J$51</f>
        <v>27453</v>
      </c>
      <c r="H56" s="135"/>
      <c r="I56" s="135"/>
      <c r="J56" s="135">
        <f>'将来負担比率（分子）の構造'!K$51</f>
        <v>28137</v>
      </c>
      <c r="K56" s="135"/>
      <c r="L56" s="135"/>
      <c r="M56" s="135">
        <f>'将来負担比率（分子）の構造'!L$51</f>
        <v>29077</v>
      </c>
      <c r="N56" s="135"/>
      <c r="O56" s="135"/>
      <c r="P56" s="135">
        <f>'将来負担比率（分子）の構造'!M$51</f>
        <v>29629</v>
      </c>
    </row>
    <row r="57" spans="1:16">
      <c r="A57" s="135" t="s">
        <v>35</v>
      </c>
      <c r="B57" s="135"/>
      <c r="C57" s="135"/>
      <c r="D57" s="135">
        <f>'将来負担比率（分子）の構造'!I$50</f>
        <v>7827</v>
      </c>
      <c r="E57" s="135"/>
      <c r="F57" s="135"/>
      <c r="G57" s="135">
        <f>'将来負担比率（分子）の構造'!J$50</f>
        <v>7601</v>
      </c>
      <c r="H57" s="135"/>
      <c r="I57" s="135"/>
      <c r="J57" s="135">
        <f>'将来負担比率（分子）の構造'!K$50</f>
        <v>7336</v>
      </c>
      <c r="K57" s="135"/>
      <c r="L57" s="135"/>
      <c r="M57" s="135">
        <f>'将来負担比率（分子）の構造'!L$50</f>
        <v>6372</v>
      </c>
      <c r="N57" s="135"/>
      <c r="O57" s="135"/>
      <c r="P57" s="135">
        <f>'将来負担比率（分子）の構造'!M$50</f>
        <v>5715</v>
      </c>
    </row>
    <row r="58" spans="1:16">
      <c r="A58" s="135" t="s">
        <v>34</v>
      </c>
      <c r="B58" s="135"/>
      <c r="C58" s="135"/>
      <c r="D58" s="135">
        <f>'将来負担比率（分子）の構造'!I$49</f>
        <v>5334</v>
      </c>
      <c r="E58" s="135"/>
      <c r="F58" s="135"/>
      <c r="G58" s="135">
        <f>'将来負担比率（分子）の構造'!J$49</f>
        <v>5785</v>
      </c>
      <c r="H58" s="135"/>
      <c r="I58" s="135"/>
      <c r="J58" s="135">
        <f>'将来負担比率（分子）の構造'!K$49</f>
        <v>7026</v>
      </c>
      <c r="K58" s="135"/>
      <c r="L58" s="135"/>
      <c r="M58" s="135">
        <f>'将来負担比率（分子）の構造'!L$49</f>
        <v>7034</v>
      </c>
      <c r="N58" s="135"/>
      <c r="O58" s="135"/>
      <c r="P58" s="135">
        <f>'将来負担比率（分子）の構造'!M$49</f>
        <v>6883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8</v>
      </c>
      <c r="F61" s="135"/>
      <c r="G61" s="135"/>
      <c r="H61" s="135">
        <f>'将来負担比率（分子）の構造'!K$46</f>
        <v>3</v>
      </c>
      <c r="I61" s="135"/>
      <c r="J61" s="135"/>
      <c r="K61" s="135">
        <f>'将来負担比率（分子）の構造'!L$46</f>
        <v>3</v>
      </c>
      <c r="L61" s="135"/>
      <c r="M61" s="135"/>
      <c r="N61" s="135">
        <f>'将来負担比率（分子）の構造'!M$46</f>
        <v>7</v>
      </c>
      <c r="O61" s="135"/>
      <c r="P61" s="135"/>
    </row>
    <row r="62" spans="1:16">
      <c r="A62" s="135" t="s">
        <v>29</v>
      </c>
      <c r="B62" s="135">
        <f>'将来負担比率（分子）の構造'!I$45</f>
        <v>7392</v>
      </c>
      <c r="C62" s="135"/>
      <c r="D62" s="135"/>
      <c r="E62" s="135">
        <f>'将来負担比率（分子）の構造'!J$45</f>
        <v>7532</v>
      </c>
      <c r="F62" s="135"/>
      <c r="G62" s="135"/>
      <c r="H62" s="135">
        <f>'将来負担比率（分子）の構造'!K$45</f>
        <v>6811</v>
      </c>
      <c r="I62" s="135"/>
      <c r="J62" s="135"/>
      <c r="K62" s="135">
        <f>'将来負担比率（分子）の構造'!L$45</f>
        <v>6399</v>
      </c>
      <c r="L62" s="135"/>
      <c r="M62" s="135"/>
      <c r="N62" s="135">
        <f>'将来負担比率（分子）の構造'!M$45</f>
        <v>5756</v>
      </c>
      <c r="O62" s="135"/>
      <c r="P62" s="135"/>
    </row>
    <row r="63" spans="1:16">
      <c r="A63" s="135" t="s">
        <v>28</v>
      </c>
      <c r="B63" s="135">
        <f>'将来負担比率（分子）の構造'!I$44</f>
        <v>53</v>
      </c>
      <c r="C63" s="135"/>
      <c r="D63" s="135"/>
      <c r="E63" s="135">
        <f>'将来負担比率（分子）の構造'!J$44</f>
        <v>42</v>
      </c>
      <c r="F63" s="135"/>
      <c r="G63" s="135"/>
      <c r="H63" s="135">
        <f>'将来負担比率（分子）の構造'!K$44</f>
        <v>115</v>
      </c>
      <c r="I63" s="135"/>
      <c r="J63" s="135"/>
      <c r="K63" s="135">
        <f>'将来負担比率（分子）の構造'!L$44</f>
        <v>221</v>
      </c>
      <c r="L63" s="135"/>
      <c r="M63" s="135"/>
      <c r="N63" s="135">
        <f>'将来負担比率（分子）の構造'!M$44</f>
        <v>227</v>
      </c>
      <c r="O63" s="135"/>
      <c r="P63" s="135"/>
    </row>
    <row r="64" spans="1:16">
      <c r="A64" s="135" t="s">
        <v>27</v>
      </c>
      <c r="B64" s="135">
        <f>'将来負担比率（分子）の構造'!I$43</f>
        <v>4728</v>
      </c>
      <c r="C64" s="135"/>
      <c r="D64" s="135"/>
      <c r="E64" s="135">
        <f>'将来負担比率（分子）の構造'!J$43</f>
        <v>4821</v>
      </c>
      <c r="F64" s="135"/>
      <c r="G64" s="135"/>
      <c r="H64" s="135">
        <f>'将来負担比率（分子）の構造'!K$43</f>
        <v>4461</v>
      </c>
      <c r="I64" s="135"/>
      <c r="J64" s="135"/>
      <c r="K64" s="135">
        <f>'将来負担比率（分子）の構造'!L$43</f>
        <v>3983</v>
      </c>
      <c r="L64" s="135"/>
      <c r="M64" s="135"/>
      <c r="N64" s="135">
        <f>'将来負担比率（分子）の構造'!M$43</f>
        <v>3489</v>
      </c>
      <c r="O64" s="135"/>
      <c r="P64" s="135"/>
    </row>
    <row r="65" spans="1:16">
      <c r="A65" s="135" t="s">
        <v>26</v>
      </c>
      <c r="B65" s="135">
        <f>'将来負担比率（分子）の構造'!I$42</f>
        <v>682</v>
      </c>
      <c r="C65" s="135"/>
      <c r="D65" s="135"/>
      <c r="E65" s="135">
        <f>'将来負担比率（分子）の構造'!J$42</f>
        <v>450</v>
      </c>
      <c r="F65" s="135"/>
      <c r="G65" s="135"/>
      <c r="H65" s="135">
        <f>'将来負担比率（分子）の構造'!K$42</f>
        <v>363</v>
      </c>
      <c r="I65" s="135"/>
      <c r="J65" s="135"/>
      <c r="K65" s="135">
        <f>'将来負担比率（分子）の構造'!L$42</f>
        <v>196</v>
      </c>
      <c r="L65" s="135"/>
      <c r="M65" s="135"/>
      <c r="N65" s="135">
        <f>'将来負担比率（分子）の構造'!M$42</f>
        <v>321</v>
      </c>
      <c r="O65" s="135"/>
      <c r="P65" s="135"/>
    </row>
    <row r="66" spans="1:16">
      <c r="A66" s="135" t="s">
        <v>25</v>
      </c>
      <c r="B66" s="135">
        <f>'将来負担比率（分子）の構造'!I$41</f>
        <v>28133</v>
      </c>
      <c r="C66" s="135"/>
      <c r="D66" s="135"/>
      <c r="E66" s="135">
        <f>'将来負担比率（分子）の構造'!J$41</f>
        <v>28758</v>
      </c>
      <c r="F66" s="135"/>
      <c r="G66" s="135"/>
      <c r="H66" s="135">
        <f>'将来負担比率（分子）の構造'!K$41</f>
        <v>29412</v>
      </c>
      <c r="I66" s="135"/>
      <c r="J66" s="135"/>
      <c r="K66" s="135">
        <f>'将来負担比率（分子）の構造'!L$41</f>
        <v>30071</v>
      </c>
      <c r="L66" s="135"/>
      <c r="M66" s="135"/>
      <c r="N66" s="135">
        <f>'将来負担比率（分子）の構造'!M$41</f>
        <v>30313</v>
      </c>
      <c r="O66" s="135"/>
      <c r="P66" s="135"/>
    </row>
    <row r="67" spans="1:16">
      <c r="A67" s="135" t="s">
        <v>63</v>
      </c>
      <c r="B67" s="135" t="e">
        <f>NA()</f>
        <v>#N/A</v>
      </c>
      <c r="C67" s="135">
        <f>IF(ISNUMBER('将来負担比率（分子）の構造'!I$52), IF('将来負担比率（分子）の構造'!I$52 &lt; 0, 0, '将来負担比率（分子）の構造'!I$52), NA())</f>
        <v>1405</v>
      </c>
      <c r="D67" s="135" t="e">
        <f>NA()</f>
        <v>#N/A</v>
      </c>
      <c r="E67" s="135" t="e">
        <f>NA()</f>
        <v>#N/A</v>
      </c>
      <c r="F67" s="135">
        <f>IF(ISNUMBER('将来負担比率（分子）の構造'!J$52), IF('将来負担比率（分子）の構造'!J$52 &lt; 0, 0, '将来負担比率（分子）の構造'!J$52), NA())</f>
        <v>773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17557455</v>
      </c>
      <c r="S5" s="639"/>
      <c r="T5" s="639"/>
      <c r="U5" s="639"/>
      <c r="V5" s="639"/>
      <c r="W5" s="639"/>
      <c r="X5" s="639"/>
      <c r="Y5" s="686"/>
      <c r="Z5" s="699">
        <v>46.8</v>
      </c>
      <c r="AA5" s="699"/>
      <c r="AB5" s="699"/>
      <c r="AC5" s="699"/>
      <c r="AD5" s="700">
        <v>16130144</v>
      </c>
      <c r="AE5" s="700"/>
      <c r="AF5" s="700"/>
      <c r="AG5" s="700"/>
      <c r="AH5" s="700"/>
      <c r="AI5" s="700"/>
      <c r="AJ5" s="700"/>
      <c r="AK5" s="700"/>
      <c r="AL5" s="687">
        <v>77.900000000000006</v>
      </c>
      <c r="AM5" s="656"/>
      <c r="AN5" s="656"/>
      <c r="AO5" s="688"/>
      <c r="AP5" s="675" t="s">
        <v>207</v>
      </c>
      <c r="AQ5" s="676"/>
      <c r="AR5" s="676"/>
      <c r="AS5" s="676"/>
      <c r="AT5" s="676"/>
      <c r="AU5" s="676"/>
      <c r="AV5" s="676"/>
      <c r="AW5" s="676"/>
      <c r="AX5" s="676"/>
      <c r="AY5" s="676"/>
      <c r="AZ5" s="676"/>
      <c r="BA5" s="676"/>
      <c r="BB5" s="676"/>
      <c r="BC5" s="676"/>
      <c r="BD5" s="676"/>
      <c r="BE5" s="676"/>
      <c r="BF5" s="677"/>
      <c r="BG5" s="588">
        <v>16194435</v>
      </c>
      <c r="BH5" s="589"/>
      <c r="BI5" s="589"/>
      <c r="BJ5" s="589"/>
      <c r="BK5" s="589"/>
      <c r="BL5" s="589"/>
      <c r="BM5" s="589"/>
      <c r="BN5" s="590"/>
      <c r="BO5" s="641">
        <v>92.2</v>
      </c>
      <c r="BP5" s="641"/>
      <c r="BQ5" s="641"/>
      <c r="BR5" s="641"/>
      <c r="BS5" s="642">
        <v>64291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262157</v>
      </c>
      <c r="S6" s="589"/>
      <c r="T6" s="589"/>
      <c r="U6" s="589"/>
      <c r="V6" s="589"/>
      <c r="W6" s="589"/>
      <c r="X6" s="589"/>
      <c r="Y6" s="590"/>
      <c r="Z6" s="641">
        <v>0.7</v>
      </c>
      <c r="AA6" s="641"/>
      <c r="AB6" s="641"/>
      <c r="AC6" s="641"/>
      <c r="AD6" s="642">
        <v>262157</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16194435</v>
      </c>
      <c r="BH6" s="589"/>
      <c r="BI6" s="589"/>
      <c r="BJ6" s="589"/>
      <c r="BK6" s="589"/>
      <c r="BL6" s="589"/>
      <c r="BM6" s="589"/>
      <c r="BN6" s="590"/>
      <c r="BO6" s="641">
        <v>92.2</v>
      </c>
      <c r="BP6" s="641"/>
      <c r="BQ6" s="641"/>
      <c r="BR6" s="641"/>
      <c r="BS6" s="642">
        <v>64291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308249</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308249</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40890</v>
      </c>
      <c r="S7" s="589"/>
      <c r="T7" s="589"/>
      <c r="U7" s="589"/>
      <c r="V7" s="589"/>
      <c r="W7" s="589"/>
      <c r="X7" s="589"/>
      <c r="Y7" s="590"/>
      <c r="Z7" s="641">
        <v>0.1</v>
      </c>
      <c r="AA7" s="641"/>
      <c r="AB7" s="641"/>
      <c r="AC7" s="641"/>
      <c r="AD7" s="642">
        <v>40890</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9250772</v>
      </c>
      <c r="BH7" s="589"/>
      <c r="BI7" s="589"/>
      <c r="BJ7" s="589"/>
      <c r="BK7" s="589"/>
      <c r="BL7" s="589"/>
      <c r="BM7" s="589"/>
      <c r="BN7" s="590"/>
      <c r="BO7" s="641">
        <v>52.7</v>
      </c>
      <c r="BP7" s="641"/>
      <c r="BQ7" s="641"/>
      <c r="BR7" s="641"/>
      <c r="BS7" s="642">
        <v>64291</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4102722</v>
      </c>
      <c r="CS7" s="589"/>
      <c r="CT7" s="589"/>
      <c r="CU7" s="589"/>
      <c r="CV7" s="589"/>
      <c r="CW7" s="589"/>
      <c r="CX7" s="589"/>
      <c r="CY7" s="590"/>
      <c r="CZ7" s="641">
        <v>11.5</v>
      </c>
      <c r="DA7" s="641"/>
      <c r="DB7" s="641"/>
      <c r="DC7" s="641"/>
      <c r="DD7" s="594">
        <v>145506</v>
      </c>
      <c r="DE7" s="589"/>
      <c r="DF7" s="589"/>
      <c r="DG7" s="589"/>
      <c r="DH7" s="589"/>
      <c r="DI7" s="589"/>
      <c r="DJ7" s="589"/>
      <c r="DK7" s="589"/>
      <c r="DL7" s="589"/>
      <c r="DM7" s="589"/>
      <c r="DN7" s="589"/>
      <c r="DO7" s="589"/>
      <c r="DP7" s="590"/>
      <c r="DQ7" s="594">
        <v>3504830</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179486</v>
      </c>
      <c r="S8" s="589"/>
      <c r="T8" s="589"/>
      <c r="U8" s="589"/>
      <c r="V8" s="589"/>
      <c r="W8" s="589"/>
      <c r="X8" s="589"/>
      <c r="Y8" s="590"/>
      <c r="Z8" s="641">
        <v>0.5</v>
      </c>
      <c r="AA8" s="641"/>
      <c r="AB8" s="641"/>
      <c r="AC8" s="641"/>
      <c r="AD8" s="642">
        <v>179486</v>
      </c>
      <c r="AE8" s="642"/>
      <c r="AF8" s="642"/>
      <c r="AG8" s="642"/>
      <c r="AH8" s="642"/>
      <c r="AI8" s="642"/>
      <c r="AJ8" s="642"/>
      <c r="AK8" s="642"/>
      <c r="AL8" s="611">
        <v>0.9</v>
      </c>
      <c r="AM8" s="643"/>
      <c r="AN8" s="643"/>
      <c r="AO8" s="644"/>
      <c r="AP8" s="585" t="s">
        <v>219</v>
      </c>
      <c r="AQ8" s="586"/>
      <c r="AR8" s="586"/>
      <c r="AS8" s="586"/>
      <c r="AT8" s="586"/>
      <c r="AU8" s="586"/>
      <c r="AV8" s="586"/>
      <c r="AW8" s="586"/>
      <c r="AX8" s="586"/>
      <c r="AY8" s="586"/>
      <c r="AZ8" s="586"/>
      <c r="BA8" s="586"/>
      <c r="BB8" s="586"/>
      <c r="BC8" s="586"/>
      <c r="BD8" s="586"/>
      <c r="BE8" s="586"/>
      <c r="BF8" s="587"/>
      <c r="BG8" s="588">
        <v>215818</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14871052</v>
      </c>
      <c r="CS8" s="589"/>
      <c r="CT8" s="589"/>
      <c r="CU8" s="589"/>
      <c r="CV8" s="589"/>
      <c r="CW8" s="589"/>
      <c r="CX8" s="589"/>
      <c r="CY8" s="590"/>
      <c r="CZ8" s="641">
        <v>41.8</v>
      </c>
      <c r="DA8" s="641"/>
      <c r="DB8" s="641"/>
      <c r="DC8" s="641"/>
      <c r="DD8" s="594">
        <v>454387</v>
      </c>
      <c r="DE8" s="589"/>
      <c r="DF8" s="589"/>
      <c r="DG8" s="589"/>
      <c r="DH8" s="589"/>
      <c r="DI8" s="589"/>
      <c r="DJ8" s="589"/>
      <c r="DK8" s="589"/>
      <c r="DL8" s="589"/>
      <c r="DM8" s="589"/>
      <c r="DN8" s="589"/>
      <c r="DO8" s="589"/>
      <c r="DP8" s="590"/>
      <c r="DQ8" s="594">
        <v>7512587</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125520</v>
      </c>
      <c r="S9" s="589"/>
      <c r="T9" s="589"/>
      <c r="U9" s="589"/>
      <c r="V9" s="589"/>
      <c r="W9" s="589"/>
      <c r="X9" s="589"/>
      <c r="Y9" s="590"/>
      <c r="Z9" s="641">
        <v>0.3</v>
      </c>
      <c r="AA9" s="641"/>
      <c r="AB9" s="641"/>
      <c r="AC9" s="641"/>
      <c r="AD9" s="642">
        <v>125520</v>
      </c>
      <c r="AE9" s="642"/>
      <c r="AF9" s="642"/>
      <c r="AG9" s="642"/>
      <c r="AH9" s="642"/>
      <c r="AI9" s="642"/>
      <c r="AJ9" s="642"/>
      <c r="AK9" s="642"/>
      <c r="AL9" s="611">
        <v>0.6</v>
      </c>
      <c r="AM9" s="643"/>
      <c r="AN9" s="643"/>
      <c r="AO9" s="644"/>
      <c r="AP9" s="585" t="s">
        <v>222</v>
      </c>
      <c r="AQ9" s="586"/>
      <c r="AR9" s="586"/>
      <c r="AS9" s="586"/>
      <c r="AT9" s="586"/>
      <c r="AU9" s="586"/>
      <c r="AV9" s="586"/>
      <c r="AW9" s="586"/>
      <c r="AX9" s="586"/>
      <c r="AY9" s="586"/>
      <c r="AZ9" s="586"/>
      <c r="BA9" s="586"/>
      <c r="BB9" s="586"/>
      <c r="BC9" s="586"/>
      <c r="BD9" s="586"/>
      <c r="BE9" s="586"/>
      <c r="BF9" s="587"/>
      <c r="BG9" s="588">
        <v>8402775</v>
      </c>
      <c r="BH9" s="589"/>
      <c r="BI9" s="589"/>
      <c r="BJ9" s="589"/>
      <c r="BK9" s="589"/>
      <c r="BL9" s="589"/>
      <c r="BM9" s="589"/>
      <c r="BN9" s="590"/>
      <c r="BO9" s="641">
        <v>47.9</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3727833</v>
      </c>
      <c r="CS9" s="589"/>
      <c r="CT9" s="589"/>
      <c r="CU9" s="589"/>
      <c r="CV9" s="589"/>
      <c r="CW9" s="589"/>
      <c r="CX9" s="589"/>
      <c r="CY9" s="590"/>
      <c r="CZ9" s="641">
        <v>10.5</v>
      </c>
      <c r="DA9" s="641"/>
      <c r="DB9" s="641"/>
      <c r="DC9" s="641"/>
      <c r="DD9" s="594">
        <v>368422</v>
      </c>
      <c r="DE9" s="589"/>
      <c r="DF9" s="589"/>
      <c r="DG9" s="589"/>
      <c r="DH9" s="589"/>
      <c r="DI9" s="589"/>
      <c r="DJ9" s="589"/>
      <c r="DK9" s="589"/>
      <c r="DL9" s="589"/>
      <c r="DM9" s="589"/>
      <c r="DN9" s="589"/>
      <c r="DO9" s="589"/>
      <c r="DP9" s="590"/>
      <c r="DQ9" s="594">
        <v>3077958</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1205493</v>
      </c>
      <c r="S10" s="589"/>
      <c r="T10" s="589"/>
      <c r="U10" s="589"/>
      <c r="V10" s="589"/>
      <c r="W10" s="589"/>
      <c r="X10" s="589"/>
      <c r="Y10" s="590"/>
      <c r="Z10" s="641">
        <v>3.2</v>
      </c>
      <c r="AA10" s="641"/>
      <c r="AB10" s="641"/>
      <c r="AC10" s="641"/>
      <c r="AD10" s="642">
        <v>1205493</v>
      </c>
      <c r="AE10" s="642"/>
      <c r="AF10" s="642"/>
      <c r="AG10" s="642"/>
      <c r="AH10" s="642"/>
      <c r="AI10" s="642"/>
      <c r="AJ10" s="642"/>
      <c r="AK10" s="642"/>
      <c r="AL10" s="611">
        <v>5.8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212919</v>
      </c>
      <c r="BH10" s="589"/>
      <c r="BI10" s="589"/>
      <c r="BJ10" s="589"/>
      <c r="BK10" s="589"/>
      <c r="BL10" s="589"/>
      <c r="BM10" s="589"/>
      <c r="BN10" s="590"/>
      <c r="BO10" s="641">
        <v>1.2</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23861</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23853</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26887</v>
      </c>
      <c r="S11" s="589"/>
      <c r="T11" s="589"/>
      <c r="U11" s="589"/>
      <c r="V11" s="589"/>
      <c r="W11" s="589"/>
      <c r="X11" s="589"/>
      <c r="Y11" s="590"/>
      <c r="Z11" s="641">
        <v>0.1</v>
      </c>
      <c r="AA11" s="641"/>
      <c r="AB11" s="641"/>
      <c r="AC11" s="641"/>
      <c r="AD11" s="642">
        <v>26887</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419260</v>
      </c>
      <c r="BH11" s="589"/>
      <c r="BI11" s="589"/>
      <c r="BJ11" s="589"/>
      <c r="BK11" s="589"/>
      <c r="BL11" s="589"/>
      <c r="BM11" s="589"/>
      <c r="BN11" s="590"/>
      <c r="BO11" s="641">
        <v>2.4</v>
      </c>
      <c r="BP11" s="641"/>
      <c r="BQ11" s="641"/>
      <c r="BR11" s="641"/>
      <c r="BS11" s="594">
        <v>64291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383825</v>
      </c>
      <c r="CS11" s="589"/>
      <c r="CT11" s="589"/>
      <c r="CU11" s="589"/>
      <c r="CV11" s="589"/>
      <c r="CW11" s="589"/>
      <c r="CX11" s="589"/>
      <c r="CY11" s="590"/>
      <c r="CZ11" s="641">
        <v>1.1000000000000001</v>
      </c>
      <c r="DA11" s="641"/>
      <c r="DB11" s="641"/>
      <c r="DC11" s="641"/>
      <c r="DD11" s="594">
        <v>70562</v>
      </c>
      <c r="DE11" s="589"/>
      <c r="DF11" s="589"/>
      <c r="DG11" s="589"/>
      <c r="DH11" s="589"/>
      <c r="DI11" s="589"/>
      <c r="DJ11" s="589"/>
      <c r="DK11" s="589"/>
      <c r="DL11" s="589"/>
      <c r="DM11" s="589"/>
      <c r="DN11" s="589"/>
      <c r="DO11" s="589"/>
      <c r="DP11" s="590"/>
      <c r="DQ11" s="594">
        <v>300298</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6251018</v>
      </c>
      <c r="BH12" s="589"/>
      <c r="BI12" s="589"/>
      <c r="BJ12" s="589"/>
      <c r="BK12" s="589"/>
      <c r="BL12" s="589"/>
      <c r="BM12" s="589"/>
      <c r="BN12" s="590"/>
      <c r="BO12" s="641">
        <v>35.6</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343289</v>
      </c>
      <c r="CS12" s="589"/>
      <c r="CT12" s="589"/>
      <c r="CU12" s="589"/>
      <c r="CV12" s="589"/>
      <c r="CW12" s="589"/>
      <c r="CX12" s="589"/>
      <c r="CY12" s="590"/>
      <c r="CZ12" s="641">
        <v>1</v>
      </c>
      <c r="DA12" s="641"/>
      <c r="DB12" s="641"/>
      <c r="DC12" s="641"/>
      <c r="DD12" s="594">
        <v>294</v>
      </c>
      <c r="DE12" s="589"/>
      <c r="DF12" s="589"/>
      <c r="DG12" s="589"/>
      <c r="DH12" s="589"/>
      <c r="DI12" s="589"/>
      <c r="DJ12" s="589"/>
      <c r="DK12" s="589"/>
      <c r="DL12" s="589"/>
      <c r="DM12" s="589"/>
      <c r="DN12" s="589"/>
      <c r="DO12" s="589"/>
      <c r="DP12" s="590"/>
      <c r="DQ12" s="594">
        <v>203915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51978</v>
      </c>
      <c r="S13" s="589"/>
      <c r="T13" s="589"/>
      <c r="U13" s="589"/>
      <c r="V13" s="589"/>
      <c r="W13" s="589"/>
      <c r="X13" s="589"/>
      <c r="Y13" s="590"/>
      <c r="Z13" s="641">
        <v>0.1</v>
      </c>
      <c r="AA13" s="641"/>
      <c r="AB13" s="641"/>
      <c r="AC13" s="641"/>
      <c r="AD13" s="642">
        <v>51978</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6246147</v>
      </c>
      <c r="BH13" s="589"/>
      <c r="BI13" s="589"/>
      <c r="BJ13" s="589"/>
      <c r="BK13" s="589"/>
      <c r="BL13" s="589"/>
      <c r="BM13" s="589"/>
      <c r="BN13" s="590"/>
      <c r="BO13" s="641">
        <v>35.6</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2990843</v>
      </c>
      <c r="CS13" s="589"/>
      <c r="CT13" s="589"/>
      <c r="CU13" s="589"/>
      <c r="CV13" s="589"/>
      <c r="CW13" s="589"/>
      <c r="CX13" s="589"/>
      <c r="CY13" s="590"/>
      <c r="CZ13" s="641">
        <v>8.4</v>
      </c>
      <c r="DA13" s="641"/>
      <c r="DB13" s="641"/>
      <c r="DC13" s="641"/>
      <c r="DD13" s="594">
        <v>1089927</v>
      </c>
      <c r="DE13" s="589"/>
      <c r="DF13" s="589"/>
      <c r="DG13" s="589"/>
      <c r="DH13" s="589"/>
      <c r="DI13" s="589"/>
      <c r="DJ13" s="589"/>
      <c r="DK13" s="589"/>
      <c r="DL13" s="589"/>
      <c r="DM13" s="589"/>
      <c r="DN13" s="589"/>
      <c r="DO13" s="589"/>
      <c r="DP13" s="590"/>
      <c r="DQ13" s="594">
        <v>2330516</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106890</v>
      </c>
      <c r="BH14" s="589"/>
      <c r="BI14" s="589"/>
      <c r="BJ14" s="589"/>
      <c r="BK14" s="589"/>
      <c r="BL14" s="589"/>
      <c r="BM14" s="589"/>
      <c r="BN14" s="590"/>
      <c r="BO14" s="641">
        <v>0.6</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1519880</v>
      </c>
      <c r="CS14" s="589"/>
      <c r="CT14" s="589"/>
      <c r="CU14" s="589"/>
      <c r="CV14" s="589"/>
      <c r="CW14" s="589"/>
      <c r="CX14" s="589"/>
      <c r="CY14" s="590"/>
      <c r="CZ14" s="641">
        <v>4.3</v>
      </c>
      <c r="DA14" s="641"/>
      <c r="DB14" s="641"/>
      <c r="DC14" s="641"/>
      <c r="DD14" s="594">
        <v>154598</v>
      </c>
      <c r="DE14" s="589"/>
      <c r="DF14" s="589"/>
      <c r="DG14" s="589"/>
      <c r="DH14" s="589"/>
      <c r="DI14" s="589"/>
      <c r="DJ14" s="589"/>
      <c r="DK14" s="589"/>
      <c r="DL14" s="589"/>
      <c r="DM14" s="589"/>
      <c r="DN14" s="589"/>
      <c r="DO14" s="589"/>
      <c r="DP14" s="590"/>
      <c r="DQ14" s="594">
        <v>1411283</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62255</v>
      </c>
      <c r="S15" s="589"/>
      <c r="T15" s="589"/>
      <c r="U15" s="589"/>
      <c r="V15" s="589"/>
      <c r="W15" s="589"/>
      <c r="X15" s="589"/>
      <c r="Y15" s="590"/>
      <c r="Z15" s="641">
        <v>0.2</v>
      </c>
      <c r="AA15" s="641"/>
      <c r="AB15" s="641"/>
      <c r="AC15" s="641"/>
      <c r="AD15" s="642">
        <v>62255</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585755</v>
      </c>
      <c r="BH15" s="589"/>
      <c r="BI15" s="589"/>
      <c r="BJ15" s="589"/>
      <c r="BK15" s="589"/>
      <c r="BL15" s="589"/>
      <c r="BM15" s="589"/>
      <c r="BN15" s="590"/>
      <c r="BO15" s="641">
        <v>3.3</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4259483</v>
      </c>
      <c r="CS15" s="589"/>
      <c r="CT15" s="589"/>
      <c r="CU15" s="589"/>
      <c r="CV15" s="589"/>
      <c r="CW15" s="589"/>
      <c r="CX15" s="589"/>
      <c r="CY15" s="590"/>
      <c r="CZ15" s="641">
        <v>12</v>
      </c>
      <c r="DA15" s="641"/>
      <c r="DB15" s="641"/>
      <c r="DC15" s="641"/>
      <c r="DD15" s="594">
        <v>1066375</v>
      </c>
      <c r="DE15" s="589"/>
      <c r="DF15" s="589"/>
      <c r="DG15" s="589"/>
      <c r="DH15" s="589"/>
      <c r="DI15" s="589"/>
      <c r="DJ15" s="589"/>
      <c r="DK15" s="589"/>
      <c r="DL15" s="589"/>
      <c r="DM15" s="589"/>
      <c r="DN15" s="589"/>
      <c r="DO15" s="589"/>
      <c r="DP15" s="590"/>
      <c r="DQ15" s="594">
        <v>3507355</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2876923</v>
      </c>
      <c r="S16" s="589"/>
      <c r="T16" s="589"/>
      <c r="U16" s="589"/>
      <c r="V16" s="589"/>
      <c r="W16" s="589"/>
      <c r="X16" s="589"/>
      <c r="Y16" s="590"/>
      <c r="Z16" s="641">
        <v>7.7</v>
      </c>
      <c r="AA16" s="641"/>
      <c r="AB16" s="641"/>
      <c r="AC16" s="641"/>
      <c r="AD16" s="642">
        <v>2509451</v>
      </c>
      <c r="AE16" s="642"/>
      <c r="AF16" s="642"/>
      <c r="AG16" s="642"/>
      <c r="AH16" s="642"/>
      <c r="AI16" s="642"/>
      <c r="AJ16" s="642"/>
      <c r="AK16" s="642"/>
      <c r="AL16" s="611">
        <v>12.1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15122</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11092</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2509451</v>
      </c>
      <c r="S17" s="589"/>
      <c r="T17" s="589"/>
      <c r="U17" s="589"/>
      <c r="V17" s="589"/>
      <c r="W17" s="589"/>
      <c r="X17" s="589"/>
      <c r="Y17" s="590"/>
      <c r="Z17" s="641">
        <v>6.7</v>
      </c>
      <c r="AA17" s="641"/>
      <c r="AB17" s="641"/>
      <c r="AC17" s="641"/>
      <c r="AD17" s="642">
        <v>2509451</v>
      </c>
      <c r="AE17" s="642"/>
      <c r="AF17" s="642"/>
      <c r="AG17" s="642"/>
      <c r="AH17" s="642"/>
      <c r="AI17" s="642"/>
      <c r="AJ17" s="642"/>
      <c r="AK17" s="642"/>
      <c r="AL17" s="611">
        <v>12.1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3043676</v>
      </c>
      <c r="CS17" s="589"/>
      <c r="CT17" s="589"/>
      <c r="CU17" s="589"/>
      <c r="CV17" s="589"/>
      <c r="CW17" s="589"/>
      <c r="CX17" s="589"/>
      <c r="CY17" s="590"/>
      <c r="CZ17" s="641">
        <v>8.6</v>
      </c>
      <c r="DA17" s="641"/>
      <c r="DB17" s="641"/>
      <c r="DC17" s="641"/>
      <c r="DD17" s="594" t="s">
        <v>111</v>
      </c>
      <c r="DE17" s="589"/>
      <c r="DF17" s="589"/>
      <c r="DG17" s="589"/>
      <c r="DH17" s="589"/>
      <c r="DI17" s="589"/>
      <c r="DJ17" s="589"/>
      <c r="DK17" s="589"/>
      <c r="DL17" s="589"/>
      <c r="DM17" s="589"/>
      <c r="DN17" s="589"/>
      <c r="DO17" s="589"/>
      <c r="DP17" s="590"/>
      <c r="DQ17" s="594">
        <v>3002687</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190069</v>
      </c>
      <c r="S18" s="589"/>
      <c r="T18" s="589"/>
      <c r="U18" s="589"/>
      <c r="V18" s="589"/>
      <c r="W18" s="589"/>
      <c r="X18" s="589"/>
      <c r="Y18" s="590"/>
      <c r="Z18" s="641">
        <v>0.5</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177403</v>
      </c>
      <c r="S19" s="589"/>
      <c r="T19" s="589"/>
      <c r="U19" s="589"/>
      <c r="V19" s="589"/>
      <c r="W19" s="589"/>
      <c r="X19" s="589"/>
      <c r="Y19" s="590"/>
      <c r="Z19" s="641">
        <v>0.5</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1363020</v>
      </c>
      <c r="BH19" s="589"/>
      <c r="BI19" s="589"/>
      <c r="BJ19" s="589"/>
      <c r="BK19" s="589"/>
      <c r="BL19" s="589"/>
      <c r="BM19" s="589"/>
      <c r="BN19" s="590"/>
      <c r="BO19" s="641">
        <v>7.8</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22389044</v>
      </c>
      <c r="S20" s="589"/>
      <c r="T20" s="589"/>
      <c r="U20" s="589"/>
      <c r="V20" s="589"/>
      <c r="W20" s="589"/>
      <c r="X20" s="589"/>
      <c r="Y20" s="590"/>
      <c r="Z20" s="641">
        <v>59.7</v>
      </c>
      <c r="AA20" s="641"/>
      <c r="AB20" s="641"/>
      <c r="AC20" s="641"/>
      <c r="AD20" s="642">
        <v>20594261</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1363020</v>
      </c>
      <c r="BH20" s="589"/>
      <c r="BI20" s="589"/>
      <c r="BJ20" s="589"/>
      <c r="BK20" s="589"/>
      <c r="BL20" s="589"/>
      <c r="BM20" s="589"/>
      <c r="BN20" s="590"/>
      <c r="BO20" s="641">
        <v>7.8</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35589835</v>
      </c>
      <c r="CS20" s="589"/>
      <c r="CT20" s="589"/>
      <c r="CU20" s="589"/>
      <c r="CV20" s="589"/>
      <c r="CW20" s="589"/>
      <c r="CX20" s="589"/>
      <c r="CY20" s="590"/>
      <c r="CZ20" s="641">
        <v>100</v>
      </c>
      <c r="DA20" s="641"/>
      <c r="DB20" s="641"/>
      <c r="DC20" s="641"/>
      <c r="DD20" s="594">
        <v>3350071</v>
      </c>
      <c r="DE20" s="589"/>
      <c r="DF20" s="589"/>
      <c r="DG20" s="589"/>
      <c r="DH20" s="589"/>
      <c r="DI20" s="589"/>
      <c r="DJ20" s="589"/>
      <c r="DK20" s="589"/>
      <c r="DL20" s="589"/>
      <c r="DM20" s="589"/>
      <c r="DN20" s="589"/>
      <c r="DO20" s="589"/>
      <c r="DP20" s="590"/>
      <c r="DQ20" s="594">
        <v>25194623</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14012</v>
      </c>
      <c r="S21" s="589"/>
      <c r="T21" s="589"/>
      <c r="U21" s="589"/>
      <c r="V21" s="589"/>
      <c r="W21" s="589"/>
      <c r="X21" s="589"/>
      <c r="Y21" s="590"/>
      <c r="Z21" s="641">
        <v>0</v>
      </c>
      <c r="AA21" s="641"/>
      <c r="AB21" s="641"/>
      <c r="AC21" s="641"/>
      <c r="AD21" s="642">
        <v>14012</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436575</v>
      </c>
      <c r="S22" s="589"/>
      <c r="T22" s="589"/>
      <c r="U22" s="589"/>
      <c r="V22" s="589"/>
      <c r="W22" s="589"/>
      <c r="X22" s="589"/>
      <c r="Y22" s="590"/>
      <c r="Z22" s="641">
        <v>1.2</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588244</v>
      </c>
      <c r="S23" s="589"/>
      <c r="T23" s="589"/>
      <c r="U23" s="589"/>
      <c r="V23" s="589"/>
      <c r="W23" s="589"/>
      <c r="X23" s="589"/>
      <c r="Y23" s="590"/>
      <c r="Z23" s="641">
        <v>1.6</v>
      </c>
      <c r="AA23" s="641"/>
      <c r="AB23" s="641"/>
      <c r="AC23" s="641"/>
      <c r="AD23" s="642">
        <v>81335</v>
      </c>
      <c r="AE23" s="642"/>
      <c r="AF23" s="642"/>
      <c r="AG23" s="642"/>
      <c r="AH23" s="642"/>
      <c r="AI23" s="642"/>
      <c r="AJ23" s="642"/>
      <c r="AK23" s="642"/>
      <c r="AL23" s="611">
        <v>0.4</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1363020</v>
      </c>
      <c r="BH23" s="589"/>
      <c r="BI23" s="589"/>
      <c r="BJ23" s="589"/>
      <c r="BK23" s="589"/>
      <c r="BL23" s="589"/>
      <c r="BM23" s="589"/>
      <c r="BN23" s="590"/>
      <c r="BO23" s="641">
        <v>7.8</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247815</v>
      </c>
      <c r="S24" s="589"/>
      <c r="T24" s="589"/>
      <c r="U24" s="589"/>
      <c r="V24" s="589"/>
      <c r="W24" s="589"/>
      <c r="X24" s="589"/>
      <c r="Y24" s="590"/>
      <c r="Z24" s="641">
        <v>0.7</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19618650</v>
      </c>
      <c r="CS24" s="639"/>
      <c r="CT24" s="639"/>
      <c r="CU24" s="639"/>
      <c r="CV24" s="639"/>
      <c r="CW24" s="639"/>
      <c r="CX24" s="639"/>
      <c r="CY24" s="686"/>
      <c r="CZ24" s="690">
        <v>55.1</v>
      </c>
      <c r="DA24" s="691"/>
      <c r="DB24" s="691"/>
      <c r="DC24" s="692"/>
      <c r="DD24" s="685">
        <v>12876549</v>
      </c>
      <c r="DE24" s="639"/>
      <c r="DF24" s="639"/>
      <c r="DG24" s="639"/>
      <c r="DH24" s="639"/>
      <c r="DI24" s="639"/>
      <c r="DJ24" s="639"/>
      <c r="DK24" s="686"/>
      <c r="DL24" s="685">
        <v>12806232</v>
      </c>
      <c r="DM24" s="639"/>
      <c r="DN24" s="639"/>
      <c r="DO24" s="639"/>
      <c r="DP24" s="639"/>
      <c r="DQ24" s="639"/>
      <c r="DR24" s="639"/>
      <c r="DS24" s="639"/>
      <c r="DT24" s="639"/>
      <c r="DU24" s="639"/>
      <c r="DV24" s="686"/>
      <c r="DW24" s="687">
        <v>56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5155497</v>
      </c>
      <c r="S25" s="589"/>
      <c r="T25" s="589"/>
      <c r="U25" s="589"/>
      <c r="V25" s="589"/>
      <c r="W25" s="589"/>
      <c r="X25" s="589"/>
      <c r="Y25" s="590"/>
      <c r="Z25" s="641">
        <v>13.7</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8123391</v>
      </c>
      <c r="CS25" s="607"/>
      <c r="CT25" s="607"/>
      <c r="CU25" s="607"/>
      <c r="CV25" s="607"/>
      <c r="CW25" s="607"/>
      <c r="CX25" s="607"/>
      <c r="CY25" s="608"/>
      <c r="CZ25" s="591">
        <v>22.8</v>
      </c>
      <c r="DA25" s="609"/>
      <c r="DB25" s="609"/>
      <c r="DC25" s="610"/>
      <c r="DD25" s="594">
        <v>7453471</v>
      </c>
      <c r="DE25" s="607"/>
      <c r="DF25" s="607"/>
      <c r="DG25" s="607"/>
      <c r="DH25" s="607"/>
      <c r="DI25" s="607"/>
      <c r="DJ25" s="607"/>
      <c r="DK25" s="608"/>
      <c r="DL25" s="594">
        <v>7383649</v>
      </c>
      <c r="DM25" s="607"/>
      <c r="DN25" s="607"/>
      <c r="DO25" s="607"/>
      <c r="DP25" s="607"/>
      <c r="DQ25" s="607"/>
      <c r="DR25" s="607"/>
      <c r="DS25" s="607"/>
      <c r="DT25" s="607"/>
      <c r="DU25" s="607"/>
      <c r="DV25" s="608"/>
      <c r="DW25" s="611">
        <v>32.299999999999997</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5248769</v>
      </c>
      <c r="CS26" s="589"/>
      <c r="CT26" s="589"/>
      <c r="CU26" s="589"/>
      <c r="CV26" s="589"/>
      <c r="CW26" s="589"/>
      <c r="CX26" s="589"/>
      <c r="CY26" s="590"/>
      <c r="CZ26" s="591">
        <v>14.7</v>
      </c>
      <c r="DA26" s="609"/>
      <c r="DB26" s="609"/>
      <c r="DC26" s="610"/>
      <c r="DD26" s="594">
        <v>4734923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2176167</v>
      </c>
      <c r="S27" s="589"/>
      <c r="T27" s="589"/>
      <c r="U27" s="589"/>
      <c r="V27" s="589"/>
      <c r="W27" s="589"/>
      <c r="X27" s="589"/>
      <c r="Y27" s="590"/>
      <c r="Z27" s="641">
        <v>5.8</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17557455</v>
      </c>
      <c r="BH27" s="589"/>
      <c r="BI27" s="589"/>
      <c r="BJ27" s="589"/>
      <c r="BK27" s="589"/>
      <c r="BL27" s="589"/>
      <c r="BM27" s="589"/>
      <c r="BN27" s="590"/>
      <c r="BO27" s="641">
        <v>100</v>
      </c>
      <c r="BP27" s="641"/>
      <c r="BQ27" s="641"/>
      <c r="BR27" s="641"/>
      <c r="BS27" s="594">
        <v>64291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8451583</v>
      </c>
      <c r="CS27" s="607"/>
      <c r="CT27" s="607"/>
      <c r="CU27" s="607"/>
      <c r="CV27" s="607"/>
      <c r="CW27" s="607"/>
      <c r="CX27" s="607"/>
      <c r="CY27" s="608"/>
      <c r="CZ27" s="591">
        <v>23.7</v>
      </c>
      <c r="DA27" s="609"/>
      <c r="DB27" s="609"/>
      <c r="DC27" s="610"/>
      <c r="DD27" s="594">
        <v>2420391</v>
      </c>
      <c r="DE27" s="607"/>
      <c r="DF27" s="607"/>
      <c r="DG27" s="607"/>
      <c r="DH27" s="607"/>
      <c r="DI27" s="607"/>
      <c r="DJ27" s="607"/>
      <c r="DK27" s="608"/>
      <c r="DL27" s="594">
        <v>2419896</v>
      </c>
      <c r="DM27" s="607"/>
      <c r="DN27" s="607"/>
      <c r="DO27" s="607"/>
      <c r="DP27" s="607"/>
      <c r="DQ27" s="607"/>
      <c r="DR27" s="607"/>
      <c r="DS27" s="607"/>
      <c r="DT27" s="607"/>
      <c r="DU27" s="607"/>
      <c r="DV27" s="608"/>
      <c r="DW27" s="611">
        <v>10.6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119077</v>
      </c>
      <c r="S28" s="589"/>
      <c r="T28" s="589"/>
      <c r="U28" s="589"/>
      <c r="V28" s="589"/>
      <c r="W28" s="589"/>
      <c r="X28" s="589"/>
      <c r="Y28" s="590"/>
      <c r="Z28" s="641">
        <v>0.3</v>
      </c>
      <c r="AA28" s="641"/>
      <c r="AB28" s="641"/>
      <c r="AC28" s="641"/>
      <c r="AD28" s="642">
        <v>6673</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3043676</v>
      </c>
      <c r="CS28" s="589"/>
      <c r="CT28" s="589"/>
      <c r="CU28" s="589"/>
      <c r="CV28" s="589"/>
      <c r="CW28" s="589"/>
      <c r="CX28" s="589"/>
      <c r="CY28" s="590"/>
      <c r="CZ28" s="591">
        <v>8.6</v>
      </c>
      <c r="DA28" s="609"/>
      <c r="DB28" s="609"/>
      <c r="DC28" s="610"/>
      <c r="DD28" s="594">
        <v>3002687</v>
      </c>
      <c r="DE28" s="589"/>
      <c r="DF28" s="589"/>
      <c r="DG28" s="589"/>
      <c r="DH28" s="589"/>
      <c r="DI28" s="589"/>
      <c r="DJ28" s="589"/>
      <c r="DK28" s="590"/>
      <c r="DL28" s="594">
        <v>3002687</v>
      </c>
      <c r="DM28" s="589"/>
      <c r="DN28" s="589"/>
      <c r="DO28" s="589"/>
      <c r="DP28" s="589"/>
      <c r="DQ28" s="589"/>
      <c r="DR28" s="589"/>
      <c r="DS28" s="589"/>
      <c r="DT28" s="589"/>
      <c r="DU28" s="589"/>
      <c r="DV28" s="590"/>
      <c r="DW28" s="611">
        <v>13.1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14394</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3043676</v>
      </c>
      <c r="CS29" s="607"/>
      <c r="CT29" s="607"/>
      <c r="CU29" s="607"/>
      <c r="CV29" s="607"/>
      <c r="CW29" s="607"/>
      <c r="CX29" s="607"/>
      <c r="CY29" s="608"/>
      <c r="CZ29" s="591">
        <v>8.6</v>
      </c>
      <c r="DA29" s="609"/>
      <c r="DB29" s="609"/>
      <c r="DC29" s="610"/>
      <c r="DD29" s="594">
        <v>3002687</v>
      </c>
      <c r="DE29" s="607"/>
      <c r="DF29" s="607"/>
      <c r="DG29" s="607"/>
      <c r="DH29" s="607"/>
      <c r="DI29" s="607"/>
      <c r="DJ29" s="607"/>
      <c r="DK29" s="608"/>
      <c r="DL29" s="594">
        <v>3002687</v>
      </c>
      <c r="DM29" s="607"/>
      <c r="DN29" s="607"/>
      <c r="DO29" s="607"/>
      <c r="DP29" s="607"/>
      <c r="DQ29" s="607"/>
      <c r="DR29" s="607"/>
      <c r="DS29" s="607"/>
      <c r="DT29" s="607"/>
      <c r="DU29" s="607"/>
      <c r="DV29" s="608"/>
      <c r="DW29" s="611">
        <v>13.1</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654524</v>
      </c>
      <c r="S30" s="589"/>
      <c r="T30" s="589"/>
      <c r="U30" s="589"/>
      <c r="V30" s="589"/>
      <c r="W30" s="589"/>
      <c r="X30" s="589"/>
      <c r="Y30" s="590"/>
      <c r="Z30" s="641">
        <v>1.7</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98.4</v>
      </c>
      <c r="BH30" s="655"/>
      <c r="BI30" s="655"/>
      <c r="BJ30" s="655"/>
      <c r="BK30" s="655"/>
      <c r="BL30" s="655"/>
      <c r="BM30" s="656">
        <v>93.4</v>
      </c>
      <c r="BN30" s="655"/>
      <c r="BO30" s="655"/>
      <c r="BP30" s="655"/>
      <c r="BQ30" s="657"/>
      <c r="BR30" s="654">
        <v>98.2</v>
      </c>
      <c r="BS30" s="655"/>
      <c r="BT30" s="655"/>
      <c r="BU30" s="655"/>
      <c r="BV30" s="655"/>
      <c r="BW30" s="655"/>
      <c r="BX30" s="656">
        <v>92.9</v>
      </c>
      <c r="BY30" s="655"/>
      <c r="BZ30" s="655"/>
      <c r="CA30" s="655"/>
      <c r="CB30" s="657"/>
      <c r="CD30" s="660"/>
      <c r="CE30" s="661"/>
      <c r="CF30" s="625" t="s">
        <v>290</v>
      </c>
      <c r="CG30" s="622"/>
      <c r="CH30" s="622"/>
      <c r="CI30" s="622"/>
      <c r="CJ30" s="622"/>
      <c r="CK30" s="622"/>
      <c r="CL30" s="622"/>
      <c r="CM30" s="622"/>
      <c r="CN30" s="622"/>
      <c r="CO30" s="622"/>
      <c r="CP30" s="622"/>
      <c r="CQ30" s="623"/>
      <c r="CR30" s="588">
        <v>2718486</v>
      </c>
      <c r="CS30" s="589"/>
      <c r="CT30" s="589"/>
      <c r="CU30" s="589"/>
      <c r="CV30" s="589"/>
      <c r="CW30" s="589"/>
      <c r="CX30" s="589"/>
      <c r="CY30" s="590"/>
      <c r="CZ30" s="591">
        <v>7.6</v>
      </c>
      <c r="DA30" s="609"/>
      <c r="DB30" s="609"/>
      <c r="DC30" s="610"/>
      <c r="DD30" s="594">
        <v>2677497</v>
      </c>
      <c r="DE30" s="589"/>
      <c r="DF30" s="589"/>
      <c r="DG30" s="589"/>
      <c r="DH30" s="589"/>
      <c r="DI30" s="589"/>
      <c r="DJ30" s="589"/>
      <c r="DK30" s="590"/>
      <c r="DL30" s="594">
        <v>2677497</v>
      </c>
      <c r="DM30" s="589"/>
      <c r="DN30" s="589"/>
      <c r="DO30" s="589"/>
      <c r="DP30" s="589"/>
      <c r="DQ30" s="589"/>
      <c r="DR30" s="589"/>
      <c r="DS30" s="589"/>
      <c r="DT30" s="589"/>
      <c r="DU30" s="589"/>
      <c r="DV30" s="590"/>
      <c r="DW30" s="611">
        <v>11.7</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1974677</v>
      </c>
      <c r="S31" s="589"/>
      <c r="T31" s="589"/>
      <c r="U31" s="589"/>
      <c r="V31" s="589"/>
      <c r="W31" s="589"/>
      <c r="X31" s="589"/>
      <c r="Y31" s="590"/>
      <c r="Z31" s="641">
        <v>5.3</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98.3</v>
      </c>
      <c r="BH31" s="607"/>
      <c r="BI31" s="607"/>
      <c r="BJ31" s="607"/>
      <c r="BK31" s="607"/>
      <c r="BL31" s="607"/>
      <c r="BM31" s="643">
        <v>93.7</v>
      </c>
      <c r="BN31" s="653"/>
      <c r="BO31" s="653"/>
      <c r="BP31" s="653"/>
      <c r="BQ31" s="617"/>
      <c r="BR31" s="652">
        <v>98.2</v>
      </c>
      <c r="BS31" s="607"/>
      <c r="BT31" s="607"/>
      <c r="BU31" s="607"/>
      <c r="BV31" s="607"/>
      <c r="BW31" s="607"/>
      <c r="BX31" s="643">
        <v>93.4</v>
      </c>
      <c r="BY31" s="653"/>
      <c r="BZ31" s="653"/>
      <c r="CA31" s="653"/>
      <c r="CB31" s="617"/>
      <c r="CD31" s="660"/>
      <c r="CE31" s="661"/>
      <c r="CF31" s="625" t="s">
        <v>294</v>
      </c>
      <c r="CG31" s="622"/>
      <c r="CH31" s="622"/>
      <c r="CI31" s="622"/>
      <c r="CJ31" s="622"/>
      <c r="CK31" s="622"/>
      <c r="CL31" s="622"/>
      <c r="CM31" s="622"/>
      <c r="CN31" s="622"/>
      <c r="CO31" s="622"/>
      <c r="CP31" s="622"/>
      <c r="CQ31" s="623"/>
      <c r="CR31" s="588">
        <v>325190</v>
      </c>
      <c r="CS31" s="607"/>
      <c r="CT31" s="607"/>
      <c r="CU31" s="607"/>
      <c r="CV31" s="607"/>
      <c r="CW31" s="607"/>
      <c r="CX31" s="607"/>
      <c r="CY31" s="608"/>
      <c r="CZ31" s="591">
        <v>0.9</v>
      </c>
      <c r="DA31" s="609"/>
      <c r="DB31" s="609"/>
      <c r="DC31" s="610"/>
      <c r="DD31" s="594">
        <v>325190</v>
      </c>
      <c r="DE31" s="607"/>
      <c r="DF31" s="607"/>
      <c r="DG31" s="607"/>
      <c r="DH31" s="607"/>
      <c r="DI31" s="607"/>
      <c r="DJ31" s="607"/>
      <c r="DK31" s="608"/>
      <c r="DL31" s="594">
        <v>325190</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788478</v>
      </c>
      <c r="S32" s="589"/>
      <c r="T32" s="589"/>
      <c r="U32" s="589"/>
      <c r="V32" s="589"/>
      <c r="W32" s="589"/>
      <c r="X32" s="589"/>
      <c r="Y32" s="590"/>
      <c r="Z32" s="641">
        <v>2.1</v>
      </c>
      <c r="AA32" s="641"/>
      <c r="AB32" s="641"/>
      <c r="AC32" s="641"/>
      <c r="AD32" s="642">
        <v>145</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98.4</v>
      </c>
      <c r="BH32" s="573"/>
      <c r="BI32" s="573"/>
      <c r="BJ32" s="573"/>
      <c r="BK32" s="573"/>
      <c r="BL32" s="573"/>
      <c r="BM32" s="636">
        <v>92.7</v>
      </c>
      <c r="BN32" s="573"/>
      <c r="BO32" s="573"/>
      <c r="BP32" s="573"/>
      <c r="BQ32" s="630"/>
      <c r="BR32" s="651">
        <v>98.1</v>
      </c>
      <c r="BS32" s="573"/>
      <c r="BT32" s="573"/>
      <c r="BU32" s="573"/>
      <c r="BV32" s="573"/>
      <c r="BW32" s="573"/>
      <c r="BX32" s="636">
        <v>91.9</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2960000</v>
      </c>
      <c r="S33" s="589"/>
      <c r="T33" s="589"/>
      <c r="U33" s="589"/>
      <c r="V33" s="589"/>
      <c r="W33" s="589"/>
      <c r="X33" s="589"/>
      <c r="Y33" s="590"/>
      <c r="Z33" s="641">
        <v>7.9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12605992</v>
      </c>
      <c r="CS33" s="607"/>
      <c r="CT33" s="607"/>
      <c r="CU33" s="607"/>
      <c r="CV33" s="607"/>
      <c r="CW33" s="607"/>
      <c r="CX33" s="607"/>
      <c r="CY33" s="608"/>
      <c r="CZ33" s="591">
        <v>35.4</v>
      </c>
      <c r="DA33" s="609"/>
      <c r="DB33" s="609"/>
      <c r="DC33" s="610"/>
      <c r="DD33" s="594">
        <v>10795098</v>
      </c>
      <c r="DE33" s="607"/>
      <c r="DF33" s="607"/>
      <c r="DG33" s="607"/>
      <c r="DH33" s="607"/>
      <c r="DI33" s="607"/>
      <c r="DJ33" s="607"/>
      <c r="DK33" s="608"/>
      <c r="DL33" s="594">
        <v>8836697</v>
      </c>
      <c r="DM33" s="607"/>
      <c r="DN33" s="607"/>
      <c r="DO33" s="607"/>
      <c r="DP33" s="607"/>
      <c r="DQ33" s="607"/>
      <c r="DR33" s="607"/>
      <c r="DS33" s="607"/>
      <c r="DT33" s="607"/>
      <c r="DU33" s="607"/>
      <c r="DV33" s="608"/>
      <c r="DW33" s="611">
        <v>38.700000000000003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6487568</v>
      </c>
      <c r="CS34" s="589"/>
      <c r="CT34" s="589"/>
      <c r="CU34" s="589"/>
      <c r="CV34" s="589"/>
      <c r="CW34" s="589"/>
      <c r="CX34" s="589"/>
      <c r="CY34" s="590"/>
      <c r="CZ34" s="591">
        <v>18.2</v>
      </c>
      <c r="DA34" s="609"/>
      <c r="DB34" s="609"/>
      <c r="DC34" s="610"/>
      <c r="DD34" s="594">
        <v>5441602</v>
      </c>
      <c r="DE34" s="589"/>
      <c r="DF34" s="589"/>
      <c r="DG34" s="589"/>
      <c r="DH34" s="589"/>
      <c r="DI34" s="589"/>
      <c r="DJ34" s="589"/>
      <c r="DK34" s="590"/>
      <c r="DL34" s="594">
        <v>4578232</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2157700</v>
      </c>
      <c r="S35" s="589"/>
      <c r="T35" s="589"/>
      <c r="U35" s="589"/>
      <c r="V35" s="589"/>
      <c r="W35" s="589"/>
      <c r="X35" s="589"/>
      <c r="Y35" s="590"/>
      <c r="Z35" s="641">
        <v>5.8</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3704187</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729563</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210250</v>
      </c>
      <c r="CS35" s="607"/>
      <c r="CT35" s="607"/>
      <c r="CU35" s="607"/>
      <c r="CV35" s="607"/>
      <c r="CW35" s="607"/>
      <c r="CX35" s="607"/>
      <c r="CY35" s="608"/>
      <c r="CZ35" s="591">
        <v>0.6</v>
      </c>
      <c r="DA35" s="609"/>
      <c r="DB35" s="609"/>
      <c r="DC35" s="610"/>
      <c r="DD35" s="594">
        <v>201057</v>
      </c>
      <c r="DE35" s="607"/>
      <c r="DF35" s="607"/>
      <c r="DG35" s="607"/>
      <c r="DH35" s="607"/>
      <c r="DI35" s="607"/>
      <c r="DJ35" s="607"/>
      <c r="DK35" s="608"/>
      <c r="DL35" s="594">
        <v>201057</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37518504</v>
      </c>
      <c r="S36" s="629"/>
      <c r="T36" s="629"/>
      <c r="U36" s="629"/>
      <c r="V36" s="629"/>
      <c r="W36" s="629"/>
      <c r="X36" s="629"/>
      <c r="Y36" s="632"/>
      <c r="Z36" s="633">
        <v>100</v>
      </c>
      <c r="AA36" s="633"/>
      <c r="AB36" s="633"/>
      <c r="AC36" s="633"/>
      <c r="AD36" s="634">
        <v>20696426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621388</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606181</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1668756</v>
      </c>
      <c r="CS36" s="589"/>
      <c r="CT36" s="589"/>
      <c r="CU36" s="589"/>
      <c r="CV36" s="589"/>
      <c r="CW36" s="589"/>
      <c r="CX36" s="589"/>
      <c r="CY36" s="590"/>
      <c r="CZ36" s="591">
        <v>4.7</v>
      </c>
      <c r="DA36" s="609"/>
      <c r="DB36" s="609"/>
      <c r="DC36" s="610"/>
      <c r="DD36" s="594">
        <v>1431276</v>
      </c>
      <c r="DE36" s="589"/>
      <c r="DF36" s="589"/>
      <c r="DG36" s="589"/>
      <c r="DH36" s="589"/>
      <c r="DI36" s="589"/>
      <c r="DJ36" s="589"/>
      <c r="DK36" s="590"/>
      <c r="DL36" s="594">
        <v>1232839</v>
      </c>
      <c r="DM36" s="589"/>
      <c r="DN36" s="589"/>
      <c r="DO36" s="589"/>
      <c r="DP36" s="589"/>
      <c r="DQ36" s="589"/>
      <c r="DR36" s="589"/>
      <c r="DS36" s="589"/>
      <c r="DT36" s="589"/>
      <c r="DU36" s="589"/>
      <c r="DV36" s="590"/>
      <c r="DW36" s="611">
        <v>5.4</v>
      </c>
      <c r="DX36" s="612"/>
      <c r="DY36" s="612"/>
      <c r="DZ36" s="612"/>
      <c r="EA36" s="612"/>
      <c r="EB36" s="612"/>
      <c r="EC36" s="613"/>
    </row>
    <row r="37" spans="2:133" ht="11.25" customHeight="1">
      <c r="AQ37" s="614" t="s">
        <v>312</v>
      </c>
      <c r="AR37" s="615"/>
      <c r="AS37" s="615"/>
      <c r="AT37" s="615"/>
      <c r="AU37" s="615"/>
      <c r="AV37" s="615"/>
      <c r="AW37" s="615"/>
      <c r="AX37" s="615"/>
      <c r="AY37" s="616"/>
      <c r="AZ37" s="588">
        <v>31496</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21331</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111663</v>
      </c>
      <c r="CS37" s="607"/>
      <c r="CT37" s="607"/>
      <c r="CU37" s="607"/>
      <c r="CV37" s="607"/>
      <c r="CW37" s="607"/>
      <c r="CX37" s="607"/>
      <c r="CY37" s="608"/>
      <c r="CZ37" s="591">
        <v>0.3</v>
      </c>
      <c r="DA37" s="609"/>
      <c r="DB37" s="609"/>
      <c r="DC37" s="610"/>
      <c r="DD37" s="594">
        <v>111663</v>
      </c>
      <c r="DE37" s="607"/>
      <c r="DF37" s="607"/>
      <c r="DG37" s="607"/>
      <c r="DH37" s="607"/>
      <c r="DI37" s="607"/>
      <c r="DJ37" s="607"/>
      <c r="DK37" s="608"/>
      <c r="DL37" s="594">
        <v>111362</v>
      </c>
      <c r="DM37" s="607"/>
      <c r="DN37" s="607"/>
      <c r="DO37" s="607"/>
      <c r="DP37" s="607"/>
      <c r="DQ37" s="607"/>
      <c r="DR37" s="607"/>
      <c r="DS37" s="607"/>
      <c r="DT37" s="607"/>
      <c r="DU37" s="607"/>
      <c r="DV37" s="608"/>
      <c r="DW37" s="611">
        <v>0.5</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35227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3672691</v>
      </c>
      <c r="CS38" s="589"/>
      <c r="CT38" s="589"/>
      <c r="CU38" s="589"/>
      <c r="CV38" s="589"/>
      <c r="CW38" s="589"/>
      <c r="CX38" s="589"/>
      <c r="CY38" s="590"/>
      <c r="CZ38" s="591">
        <v>10.3</v>
      </c>
      <c r="DA38" s="609"/>
      <c r="DB38" s="609"/>
      <c r="DC38" s="610"/>
      <c r="DD38" s="594">
        <v>3297390</v>
      </c>
      <c r="DE38" s="589"/>
      <c r="DF38" s="589"/>
      <c r="DG38" s="589"/>
      <c r="DH38" s="589"/>
      <c r="DI38" s="589"/>
      <c r="DJ38" s="589"/>
      <c r="DK38" s="590"/>
      <c r="DL38" s="594">
        <v>2824569</v>
      </c>
      <c r="DM38" s="589"/>
      <c r="DN38" s="589"/>
      <c r="DO38" s="589"/>
      <c r="DP38" s="589"/>
      <c r="DQ38" s="589"/>
      <c r="DR38" s="589"/>
      <c r="DS38" s="589"/>
      <c r="DT38" s="589"/>
      <c r="DU38" s="589"/>
      <c r="DV38" s="590"/>
      <c r="DW38" s="611">
        <v>12.4</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96</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432929</v>
      </c>
      <c r="CS39" s="607"/>
      <c r="CT39" s="607"/>
      <c r="CU39" s="607"/>
      <c r="CV39" s="607"/>
      <c r="CW39" s="607"/>
      <c r="CX39" s="607"/>
      <c r="CY39" s="608"/>
      <c r="CZ39" s="591">
        <v>1.2</v>
      </c>
      <c r="DA39" s="609"/>
      <c r="DB39" s="609"/>
      <c r="DC39" s="610"/>
      <c r="DD39" s="594">
        <v>416875</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656503</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77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133798</v>
      </c>
      <c r="CS40" s="589"/>
      <c r="CT40" s="589"/>
      <c r="CU40" s="589"/>
      <c r="CV40" s="589"/>
      <c r="CW40" s="589"/>
      <c r="CX40" s="589"/>
      <c r="CY40" s="590"/>
      <c r="CZ40" s="591">
        <v>0.4</v>
      </c>
      <c r="DA40" s="609"/>
      <c r="DB40" s="609"/>
      <c r="DC40" s="610"/>
      <c r="DD40" s="594">
        <v>6898</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2394800</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264</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3365193</v>
      </c>
      <c r="CS42" s="589"/>
      <c r="CT42" s="589"/>
      <c r="CU42" s="589"/>
      <c r="CV42" s="589"/>
      <c r="CW42" s="589"/>
      <c r="CX42" s="589"/>
      <c r="CY42" s="590"/>
      <c r="CZ42" s="591">
        <v>9.5</v>
      </c>
      <c r="DA42" s="592"/>
      <c r="DB42" s="592"/>
      <c r="DC42" s="593"/>
      <c r="DD42" s="594">
        <v>1522976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76796</v>
      </c>
      <c r="CS43" s="607"/>
      <c r="CT43" s="607"/>
      <c r="CU43" s="607"/>
      <c r="CV43" s="607"/>
      <c r="CW43" s="607"/>
      <c r="CX43" s="607"/>
      <c r="CY43" s="608"/>
      <c r="CZ43" s="591">
        <v>0.2</v>
      </c>
      <c r="DA43" s="609"/>
      <c r="DB43" s="609"/>
      <c r="DC43" s="610"/>
      <c r="DD43" s="594">
        <v>50080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3350071</v>
      </c>
      <c r="CS44" s="589"/>
      <c r="CT44" s="589"/>
      <c r="CU44" s="589"/>
      <c r="CV44" s="589"/>
      <c r="CW44" s="589"/>
      <c r="CX44" s="589"/>
      <c r="CY44" s="590"/>
      <c r="CZ44" s="591">
        <v>9.4</v>
      </c>
      <c r="DA44" s="592"/>
      <c r="DB44" s="592"/>
      <c r="DC44" s="593"/>
      <c r="DD44" s="594">
        <v>1511884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1172516</v>
      </c>
      <c r="CS45" s="607"/>
      <c r="CT45" s="607"/>
      <c r="CU45" s="607"/>
      <c r="CV45" s="607"/>
      <c r="CW45" s="607"/>
      <c r="CX45" s="607"/>
      <c r="CY45" s="608"/>
      <c r="CZ45" s="591">
        <v>3.3</v>
      </c>
      <c r="DA45" s="609"/>
      <c r="DB45" s="609"/>
      <c r="DC45" s="610"/>
      <c r="DD45" s="594">
        <v>121877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2131439</v>
      </c>
      <c r="CS46" s="589"/>
      <c r="CT46" s="589"/>
      <c r="CU46" s="589"/>
      <c r="CV46" s="589"/>
      <c r="CW46" s="589"/>
      <c r="CX46" s="589"/>
      <c r="CY46" s="590"/>
      <c r="CZ46" s="591">
        <v>6</v>
      </c>
      <c r="DA46" s="592"/>
      <c r="DB46" s="592"/>
      <c r="DC46" s="593"/>
      <c r="DD46" s="594">
        <v>1349591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15122</v>
      </c>
      <c r="CS47" s="607"/>
      <c r="CT47" s="607"/>
      <c r="CU47" s="607"/>
      <c r="CV47" s="607"/>
      <c r="CW47" s="607"/>
      <c r="CX47" s="607"/>
      <c r="CY47" s="608"/>
      <c r="CZ47" s="591">
        <v>0</v>
      </c>
      <c r="DA47" s="609"/>
      <c r="DB47" s="609"/>
      <c r="DC47" s="610"/>
      <c r="DD47" s="594">
        <v>11092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35589835</v>
      </c>
      <c r="CS49" s="573"/>
      <c r="CT49" s="573"/>
      <c r="CU49" s="573"/>
      <c r="CV49" s="573"/>
      <c r="CW49" s="573"/>
      <c r="CX49" s="573"/>
      <c r="CY49" s="574"/>
      <c r="CZ49" s="575">
        <v>100</v>
      </c>
      <c r="DA49" s="576"/>
      <c r="DB49" s="576"/>
      <c r="DC49" s="577"/>
      <c r="DD49" s="578">
        <v>25194623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37721</v>
      </c>
      <c r="R7" s="1101"/>
      <c r="S7" s="1101"/>
      <c r="T7" s="1101"/>
      <c r="U7" s="1101"/>
      <c r="V7" s="1101">
        <v>35792</v>
      </c>
      <c r="W7" s="1101"/>
      <c r="X7" s="1101"/>
      <c r="Y7" s="1101"/>
      <c r="Z7" s="1101"/>
      <c r="AA7" s="1101">
        <v>1929</v>
      </c>
      <c r="AB7" s="1101"/>
      <c r="AC7" s="1101"/>
      <c r="AD7" s="1101"/>
      <c r="AE7" s="1102"/>
      <c r="AF7" s="1103">
        <v>1662</v>
      </c>
      <c r="AG7" s="1104"/>
      <c r="AH7" s="1104"/>
      <c r="AI7" s="1104"/>
      <c r="AJ7" s="1105"/>
      <c r="AK7" s="1087">
        <v>655</v>
      </c>
      <c r="AL7" s="1088"/>
      <c r="AM7" s="1088"/>
      <c r="AN7" s="1088"/>
      <c r="AO7" s="1088"/>
      <c r="AP7" s="1088">
        <v>30313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-25</v>
      </c>
      <c r="CI7" s="1085"/>
      <c r="CJ7" s="1085"/>
      <c r="CK7" s="1085"/>
      <c r="CL7" s="1086"/>
      <c r="CM7" s="1084">
        <v>152</v>
      </c>
      <c r="CN7" s="1085"/>
      <c r="CO7" s="1085"/>
      <c r="CP7" s="1085"/>
      <c r="CQ7" s="1086"/>
      <c r="CR7" s="1084">
        <v>5</v>
      </c>
      <c r="CS7" s="1085"/>
      <c r="CT7" s="1085"/>
      <c r="CU7" s="1085"/>
      <c r="CV7" s="1086"/>
      <c r="CW7" s="1084"/>
      <c r="CX7" s="1085"/>
      <c r="CY7" s="1085"/>
      <c r="CZ7" s="1085"/>
      <c r="DA7" s="1086"/>
      <c r="DB7" s="1084"/>
      <c r="DC7" s="1085"/>
      <c r="DD7" s="1085"/>
      <c r="DE7" s="1085"/>
      <c r="DF7" s="1086"/>
      <c r="DG7" s="1084">
        <v>153</v>
      </c>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37519</v>
      </c>
      <c r="R23" s="1065"/>
      <c r="S23" s="1065"/>
      <c r="T23" s="1065"/>
      <c r="U23" s="1065"/>
      <c r="V23" s="1065">
        <v>35590</v>
      </c>
      <c r="W23" s="1065"/>
      <c r="X23" s="1065"/>
      <c r="Y23" s="1065"/>
      <c r="Z23" s="1065"/>
      <c r="AA23" s="1065">
        <v>1929</v>
      </c>
      <c r="AB23" s="1065"/>
      <c r="AC23" s="1065"/>
      <c r="AD23" s="1065"/>
      <c r="AE23" s="1066"/>
      <c r="AF23" s="1067">
        <v>1662</v>
      </c>
      <c r="AG23" s="1065"/>
      <c r="AH23" s="1065"/>
      <c r="AI23" s="1065"/>
      <c r="AJ23" s="1068"/>
      <c r="AK23" s="1069"/>
      <c r="AL23" s="1070"/>
      <c r="AM23" s="1070"/>
      <c r="AN23" s="1070"/>
      <c r="AO23" s="1070"/>
      <c r="AP23" s="1065">
        <v>30313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14689</v>
      </c>
      <c r="R28" s="1050"/>
      <c r="S28" s="1050"/>
      <c r="T28" s="1050"/>
      <c r="U28" s="1050"/>
      <c r="V28" s="1050">
        <v>13959</v>
      </c>
      <c r="W28" s="1050"/>
      <c r="X28" s="1050"/>
      <c r="Y28" s="1050"/>
      <c r="Z28" s="1050"/>
      <c r="AA28" s="1050">
        <v>730</v>
      </c>
      <c r="AB28" s="1050"/>
      <c r="AC28" s="1050"/>
      <c r="AD28" s="1050"/>
      <c r="AE28" s="1051"/>
      <c r="AF28" s="1052">
        <v>730</v>
      </c>
      <c r="AG28" s="1050"/>
      <c r="AH28" s="1050"/>
      <c r="AI28" s="1050"/>
      <c r="AJ28" s="1053"/>
      <c r="AK28" s="1054">
        <v>657</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8404</v>
      </c>
      <c r="R29" s="1040"/>
      <c r="S29" s="1040"/>
      <c r="T29" s="1040"/>
      <c r="U29" s="1040"/>
      <c r="V29" s="1040">
        <v>8177</v>
      </c>
      <c r="W29" s="1040"/>
      <c r="X29" s="1040"/>
      <c r="Y29" s="1040"/>
      <c r="Z29" s="1040"/>
      <c r="AA29" s="1040">
        <v>227</v>
      </c>
      <c r="AB29" s="1040"/>
      <c r="AC29" s="1040"/>
      <c r="AD29" s="1040"/>
      <c r="AE29" s="1041"/>
      <c r="AF29" s="1015">
        <v>227</v>
      </c>
      <c r="AG29" s="1016"/>
      <c r="AH29" s="1016"/>
      <c r="AI29" s="1016"/>
      <c r="AJ29" s="1017"/>
      <c r="AK29" s="976">
        <v>1688</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1485</v>
      </c>
      <c r="R30" s="1040"/>
      <c r="S30" s="1040"/>
      <c r="T30" s="1040"/>
      <c r="U30" s="1040"/>
      <c r="V30" s="1040">
        <v>1444</v>
      </c>
      <c r="W30" s="1040"/>
      <c r="X30" s="1040"/>
      <c r="Y30" s="1040"/>
      <c r="Z30" s="1040"/>
      <c r="AA30" s="1040">
        <v>41</v>
      </c>
      <c r="AB30" s="1040"/>
      <c r="AC30" s="1040"/>
      <c r="AD30" s="1040"/>
      <c r="AE30" s="1041"/>
      <c r="AF30" s="1015">
        <v>41</v>
      </c>
      <c r="AG30" s="1016"/>
      <c r="AH30" s="1016"/>
      <c r="AI30" s="1016"/>
      <c r="AJ30" s="1017"/>
      <c r="AK30" s="976">
        <v>188</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2633</v>
      </c>
      <c r="R31" s="1040"/>
      <c r="S31" s="1040"/>
      <c r="T31" s="1040"/>
      <c r="U31" s="1040"/>
      <c r="V31" s="1040">
        <v>2253</v>
      </c>
      <c r="W31" s="1040"/>
      <c r="X31" s="1040"/>
      <c r="Y31" s="1040"/>
      <c r="Z31" s="1040"/>
      <c r="AA31" s="1040">
        <v>380</v>
      </c>
      <c r="AB31" s="1040"/>
      <c r="AC31" s="1040"/>
      <c r="AD31" s="1040"/>
      <c r="AE31" s="1041"/>
      <c r="AF31" s="1015">
        <v>2619</v>
      </c>
      <c r="AG31" s="1016"/>
      <c r="AH31" s="1016"/>
      <c r="AI31" s="1016"/>
      <c r="AJ31" s="1017"/>
      <c r="AK31" s="976">
        <v>15</v>
      </c>
      <c r="AL31" s="967"/>
      <c r="AM31" s="967"/>
      <c r="AN31" s="967"/>
      <c r="AO31" s="967"/>
      <c r="AP31" s="967">
        <v>695</v>
      </c>
      <c r="AQ31" s="967"/>
      <c r="AR31" s="967"/>
      <c r="AS31" s="967"/>
      <c r="AT31" s="967"/>
      <c r="AU31" s="967">
        <v>2</v>
      </c>
      <c r="AV31" s="967"/>
      <c r="AW31" s="967"/>
      <c r="AX31" s="967"/>
      <c r="AY31" s="967"/>
      <c r="AZ31" s="1038"/>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4282</v>
      </c>
      <c r="R32" s="1040"/>
      <c r="S32" s="1040"/>
      <c r="T32" s="1040"/>
      <c r="U32" s="1040"/>
      <c r="V32" s="1040">
        <v>3999</v>
      </c>
      <c r="W32" s="1040"/>
      <c r="X32" s="1040"/>
      <c r="Y32" s="1040"/>
      <c r="Z32" s="1040"/>
      <c r="AA32" s="1040">
        <v>283</v>
      </c>
      <c r="AB32" s="1040"/>
      <c r="AC32" s="1040"/>
      <c r="AD32" s="1040"/>
      <c r="AE32" s="1041"/>
      <c r="AF32" s="1015">
        <v>217</v>
      </c>
      <c r="AG32" s="1016"/>
      <c r="AH32" s="1016"/>
      <c r="AI32" s="1016"/>
      <c r="AJ32" s="1017"/>
      <c r="AK32" s="976">
        <v>621</v>
      </c>
      <c r="AL32" s="967"/>
      <c r="AM32" s="967"/>
      <c r="AN32" s="967"/>
      <c r="AO32" s="967"/>
      <c r="AP32" s="967">
        <v>13946</v>
      </c>
      <c r="AQ32" s="967"/>
      <c r="AR32" s="967"/>
      <c r="AS32" s="967"/>
      <c r="AT32" s="967"/>
      <c r="AU32" s="967">
        <v>3487</v>
      </c>
      <c r="AV32" s="967"/>
      <c r="AW32" s="967"/>
      <c r="AX32" s="967"/>
      <c r="AY32" s="967"/>
      <c r="AZ32" s="1038"/>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3834</v>
      </c>
      <c r="AG63" s="955"/>
      <c r="AH63" s="955"/>
      <c r="AI63" s="955"/>
      <c r="AJ63" s="1026"/>
      <c r="AK63" s="1027"/>
      <c r="AL63" s="959"/>
      <c r="AM63" s="959"/>
      <c r="AN63" s="959"/>
      <c r="AO63" s="959"/>
      <c r="AP63" s="955">
        <v>14641</v>
      </c>
      <c r="AQ63" s="955"/>
      <c r="AR63" s="955"/>
      <c r="AS63" s="955"/>
      <c r="AT63" s="955"/>
      <c r="AU63" s="955">
        <v>3489</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525</v>
      </c>
      <c r="C68" s="982"/>
      <c r="D68" s="982"/>
      <c r="E68" s="982"/>
      <c r="F68" s="982"/>
      <c r="G68" s="982"/>
      <c r="H68" s="982"/>
      <c r="I68" s="982"/>
      <c r="J68" s="982"/>
      <c r="K68" s="982"/>
      <c r="L68" s="982"/>
      <c r="M68" s="982"/>
      <c r="N68" s="982"/>
      <c r="O68" s="982"/>
      <c r="P68" s="983"/>
      <c r="Q68" s="984">
        <v>12758</v>
      </c>
      <c r="R68" s="978"/>
      <c r="S68" s="978"/>
      <c r="T68" s="978"/>
      <c r="U68" s="978"/>
      <c r="V68" s="978">
        <v>9020</v>
      </c>
      <c r="W68" s="978"/>
      <c r="X68" s="978"/>
      <c r="Y68" s="978"/>
      <c r="Z68" s="978"/>
      <c r="AA68" s="978">
        <v>3738</v>
      </c>
      <c r="AB68" s="978"/>
      <c r="AC68" s="978"/>
      <c r="AD68" s="978"/>
      <c r="AE68" s="978"/>
      <c r="AF68" s="978">
        <v>11207</v>
      </c>
      <c r="AG68" s="978"/>
      <c r="AH68" s="978"/>
      <c r="AI68" s="978"/>
      <c r="AJ68" s="978"/>
      <c r="AK68" s="978"/>
      <c r="AL68" s="978"/>
      <c r="AM68" s="978"/>
      <c r="AN68" s="978"/>
      <c r="AO68" s="978"/>
      <c r="AP68" s="978">
        <v>40665</v>
      </c>
      <c r="AQ68" s="978"/>
      <c r="AR68" s="978"/>
      <c r="AS68" s="978"/>
      <c r="AT68" s="978"/>
      <c r="AU68" s="978">
        <v>14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526</v>
      </c>
      <c r="C69" s="971"/>
      <c r="D69" s="971"/>
      <c r="E69" s="971"/>
      <c r="F69" s="971"/>
      <c r="G69" s="971"/>
      <c r="H69" s="971"/>
      <c r="I69" s="971"/>
      <c r="J69" s="971"/>
      <c r="K69" s="971"/>
      <c r="L69" s="971"/>
      <c r="M69" s="971"/>
      <c r="N69" s="971"/>
      <c r="O69" s="971"/>
      <c r="P69" s="972"/>
      <c r="Q69" s="973">
        <v>27388</v>
      </c>
      <c r="R69" s="967"/>
      <c r="S69" s="967"/>
      <c r="T69" s="967"/>
      <c r="U69" s="967"/>
      <c r="V69" s="967">
        <v>26658</v>
      </c>
      <c r="W69" s="967"/>
      <c r="X69" s="967"/>
      <c r="Y69" s="967"/>
      <c r="Z69" s="967"/>
      <c r="AA69" s="967">
        <v>730</v>
      </c>
      <c r="AB69" s="967"/>
      <c r="AC69" s="967"/>
      <c r="AD69" s="967"/>
      <c r="AE69" s="967"/>
      <c r="AF69" s="967">
        <v>730</v>
      </c>
      <c r="AG69" s="967"/>
      <c r="AH69" s="967"/>
      <c r="AI69" s="967"/>
      <c r="AJ69" s="967"/>
      <c r="AK69" s="967">
        <v>3640</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527</v>
      </c>
      <c r="C70" s="971"/>
      <c r="D70" s="971"/>
      <c r="E70" s="971"/>
      <c r="F70" s="971"/>
      <c r="G70" s="971"/>
      <c r="H70" s="971"/>
      <c r="I70" s="971"/>
      <c r="J70" s="971"/>
      <c r="K70" s="971"/>
      <c r="L70" s="971"/>
      <c r="M70" s="971"/>
      <c r="N70" s="971"/>
      <c r="O70" s="971"/>
      <c r="P70" s="972"/>
      <c r="Q70" s="973">
        <v>170</v>
      </c>
      <c r="R70" s="967"/>
      <c r="S70" s="967"/>
      <c r="T70" s="967"/>
      <c r="U70" s="967"/>
      <c r="V70" s="967">
        <v>118</v>
      </c>
      <c r="W70" s="967"/>
      <c r="X70" s="967"/>
      <c r="Y70" s="967"/>
      <c r="Z70" s="967"/>
      <c r="AA70" s="967">
        <v>52</v>
      </c>
      <c r="AB70" s="967"/>
      <c r="AC70" s="967"/>
      <c r="AD70" s="967"/>
      <c r="AE70" s="967"/>
      <c r="AF70" s="967">
        <v>52</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528</v>
      </c>
      <c r="C71" s="971"/>
      <c r="D71" s="971"/>
      <c r="E71" s="971"/>
      <c r="F71" s="971"/>
      <c r="G71" s="971"/>
      <c r="H71" s="971"/>
      <c r="I71" s="971"/>
      <c r="J71" s="971"/>
      <c r="K71" s="971"/>
      <c r="L71" s="971"/>
      <c r="M71" s="971"/>
      <c r="N71" s="971"/>
      <c r="O71" s="971"/>
      <c r="P71" s="972"/>
      <c r="Q71" s="973">
        <v>109</v>
      </c>
      <c r="R71" s="967"/>
      <c r="S71" s="967"/>
      <c r="T71" s="967"/>
      <c r="U71" s="967"/>
      <c r="V71" s="967">
        <v>101</v>
      </c>
      <c r="W71" s="967"/>
      <c r="X71" s="967"/>
      <c r="Y71" s="967"/>
      <c r="Z71" s="967"/>
      <c r="AA71" s="967">
        <v>8</v>
      </c>
      <c r="AB71" s="967"/>
      <c r="AC71" s="967"/>
      <c r="AD71" s="967"/>
      <c r="AE71" s="967"/>
      <c r="AF71" s="967">
        <v>8</v>
      </c>
      <c r="AG71" s="967"/>
      <c r="AH71" s="967"/>
      <c r="AI71" s="967"/>
      <c r="AJ71" s="967"/>
      <c r="AK71" s="967">
        <v>2</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529</v>
      </c>
      <c r="C72" s="971"/>
      <c r="D72" s="971"/>
      <c r="E72" s="971"/>
      <c r="F72" s="971"/>
      <c r="G72" s="971"/>
      <c r="H72" s="971"/>
      <c r="I72" s="971"/>
      <c r="J72" s="971"/>
      <c r="K72" s="971"/>
      <c r="L72" s="971"/>
      <c r="M72" s="971"/>
      <c r="N72" s="971"/>
      <c r="O72" s="971"/>
      <c r="P72" s="972"/>
      <c r="Q72" s="973">
        <v>129</v>
      </c>
      <c r="R72" s="967"/>
      <c r="S72" s="967"/>
      <c r="T72" s="967"/>
      <c r="U72" s="967"/>
      <c r="V72" s="967">
        <v>96</v>
      </c>
      <c r="W72" s="967"/>
      <c r="X72" s="967"/>
      <c r="Y72" s="967"/>
      <c r="Z72" s="967"/>
      <c r="AA72" s="967">
        <v>33</v>
      </c>
      <c r="AB72" s="967"/>
      <c r="AC72" s="967"/>
      <c r="AD72" s="967"/>
      <c r="AE72" s="967"/>
      <c r="AF72" s="967">
        <v>33</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530</v>
      </c>
      <c r="C73" s="971"/>
      <c r="D73" s="971"/>
      <c r="E73" s="971"/>
      <c r="F73" s="971"/>
      <c r="G73" s="971"/>
      <c r="H73" s="971"/>
      <c r="I73" s="971"/>
      <c r="J73" s="971"/>
      <c r="K73" s="971"/>
      <c r="L73" s="971"/>
      <c r="M73" s="971"/>
      <c r="N73" s="971"/>
      <c r="O73" s="971"/>
      <c r="P73" s="972"/>
      <c r="Q73" s="973">
        <v>4356</v>
      </c>
      <c r="R73" s="967"/>
      <c r="S73" s="967"/>
      <c r="T73" s="967"/>
      <c r="U73" s="967"/>
      <c r="V73" s="967">
        <v>4210</v>
      </c>
      <c r="W73" s="967"/>
      <c r="X73" s="967"/>
      <c r="Y73" s="967"/>
      <c r="Z73" s="967"/>
      <c r="AA73" s="967">
        <v>146</v>
      </c>
      <c r="AB73" s="967"/>
      <c r="AC73" s="967"/>
      <c r="AD73" s="967"/>
      <c r="AE73" s="967"/>
      <c r="AF73" s="967">
        <v>146</v>
      </c>
      <c r="AG73" s="967"/>
      <c r="AH73" s="967"/>
      <c r="AI73" s="967"/>
      <c r="AJ73" s="967"/>
      <c r="AK73" s="967">
        <v>57</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531</v>
      </c>
      <c r="C74" s="971"/>
      <c r="D74" s="971"/>
      <c r="E74" s="971"/>
      <c r="F74" s="971"/>
      <c r="G74" s="971"/>
      <c r="H74" s="971"/>
      <c r="I74" s="971"/>
      <c r="J74" s="971"/>
      <c r="K74" s="971"/>
      <c r="L74" s="971"/>
      <c r="M74" s="971"/>
      <c r="N74" s="971"/>
      <c r="O74" s="971"/>
      <c r="P74" s="972"/>
      <c r="Q74" s="973">
        <v>511440</v>
      </c>
      <c r="R74" s="967"/>
      <c r="S74" s="967"/>
      <c r="T74" s="967"/>
      <c r="U74" s="967"/>
      <c r="V74" s="967">
        <v>496039</v>
      </c>
      <c r="W74" s="967"/>
      <c r="X74" s="967"/>
      <c r="Y74" s="967"/>
      <c r="Z74" s="967"/>
      <c r="AA74" s="967">
        <v>15401</v>
      </c>
      <c r="AB74" s="967"/>
      <c r="AC74" s="967"/>
      <c r="AD74" s="967"/>
      <c r="AE74" s="967"/>
      <c r="AF74" s="967">
        <v>15401</v>
      </c>
      <c r="AG74" s="967"/>
      <c r="AH74" s="967"/>
      <c r="AI74" s="967"/>
      <c r="AJ74" s="967"/>
      <c r="AK74" s="967">
        <v>5746</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532</v>
      </c>
      <c r="C75" s="971"/>
      <c r="D75" s="971"/>
      <c r="E75" s="971"/>
      <c r="F75" s="971"/>
      <c r="G75" s="971"/>
      <c r="H75" s="971"/>
      <c r="I75" s="971"/>
      <c r="J75" s="971"/>
      <c r="K75" s="971"/>
      <c r="L75" s="971"/>
      <c r="M75" s="971"/>
      <c r="N75" s="971"/>
      <c r="O75" s="971"/>
      <c r="P75" s="972"/>
      <c r="Q75" s="974">
        <v>909</v>
      </c>
      <c r="R75" s="975"/>
      <c r="S75" s="975"/>
      <c r="T75" s="975"/>
      <c r="U75" s="976"/>
      <c r="V75" s="977">
        <v>871</v>
      </c>
      <c r="W75" s="975"/>
      <c r="X75" s="975"/>
      <c r="Y75" s="975"/>
      <c r="Z75" s="976"/>
      <c r="AA75" s="977">
        <v>38</v>
      </c>
      <c r="AB75" s="975"/>
      <c r="AC75" s="975"/>
      <c r="AD75" s="975"/>
      <c r="AE75" s="976"/>
      <c r="AF75" s="977">
        <v>37</v>
      </c>
      <c r="AG75" s="975"/>
      <c r="AH75" s="975"/>
      <c r="AI75" s="975"/>
      <c r="AJ75" s="976"/>
      <c r="AK75" s="977">
        <v>92</v>
      </c>
      <c r="AL75" s="975"/>
      <c r="AM75" s="975"/>
      <c r="AN75" s="975"/>
      <c r="AO75" s="976"/>
      <c r="AP75" s="977">
        <v>920</v>
      </c>
      <c r="AQ75" s="975"/>
      <c r="AR75" s="975"/>
      <c r="AS75" s="975"/>
      <c r="AT75" s="976"/>
      <c r="AU75" s="977">
        <v>213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27614</v>
      </c>
      <c r="AG88" s="955"/>
      <c r="AH88" s="955"/>
      <c r="AI88" s="955"/>
      <c r="AJ88" s="955"/>
      <c r="AK88" s="959"/>
      <c r="AL88" s="959"/>
      <c r="AM88" s="959"/>
      <c r="AN88" s="959"/>
      <c r="AO88" s="959"/>
      <c r="AP88" s="955">
        <v>41585</v>
      </c>
      <c r="AQ88" s="955"/>
      <c r="AR88" s="955"/>
      <c r="AS88" s="955"/>
      <c r="AT88" s="955"/>
      <c r="AU88" s="955">
        <v>227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v>153</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2806360</v>
      </c>
      <c r="AB110" s="873"/>
      <c r="AC110" s="873"/>
      <c r="AD110" s="873"/>
      <c r="AE110" s="874"/>
      <c r="AF110" s="875">
        <v>2967407</v>
      </c>
      <c r="AG110" s="873"/>
      <c r="AH110" s="873"/>
      <c r="AI110" s="873"/>
      <c r="AJ110" s="874"/>
      <c r="AK110" s="875">
        <v>3043676</v>
      </c>
      <c r="AL110" s="873"/>
      <c r="AM110" s="873"/>
      <c r="AN110" s="873"/>
      <c r="AO110" s="874"/>
      <c r="AP110" s="876">
        <v>15</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29412181</v>
      </c>
      <c r="BR110" s="800"/>
      <c r="BS110" s="800"/>
      <c r="BT110" s="800"/>
      <c r="BU110" s="800"/>
      <c r="BV110" s="800">
        <v>30071064</v>
      </c>
      <c r="BW110" s="800"/>
      <c r="BX110" s="800"/>
      <c r="BY110" s="800"/>
      <c r="BZ110" s="800"/>
      <c r="CA110" s="800">
        <v>30312578</v>
      </c>
      <c r="CB110" s="800"/>
      <c r="CC110" s="800"/>
      <c r="CD110" s="800"/>
      <c r="CE110" s="800"/>
      <c r="CF110" s="861">
        <v>149.19999999999999</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362514</v>
      </c>
      <c r="BR111" s="771"/>
      <c r="BS111" s="771"/>
      <c r="BT111" s="771"/>
      <c r="BU111" s="771"/>
      <c r="BV111" s="771">
        <v>196280</v>
      </c>
      <c r="BW111" s="771"/>
      <c r="BX111" s="771"/>
      <c r="BY111" s="771"/>
      <c r="BZ111" s="771"/>
      <c r="CA111" s="771">
        <v>321040</v>
      </c>
      <c r="CB111" s="771"/>
      <c r="CC111" s="771"/>
      <c r="CD111" s="771"/>
      <c r="CE111" s="771"/>
      <c r="CF111" s="848">
        <v>1.6</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4461499</v>
      </c>
      <c r="BR112" s="771"/>
      <c r="BS112" s="771"/>
      <c r="BT112" s="771"/>
      <c r="BU112" s="771"/>
      <c r="BV112" s="771">
        <v>3983338</v>
      </c>
      <c r="BW112" s="771"/>
      <c r="BX112" s="771"/>
      <c r="BY112" s="771"/>
      <c r="BZ112" s="771"/>
      <c r="CA112" s="771">
        <v>3488704</v>
      </c>
      <c r="CB112" s="771"/>
      <c r="CC112" s="771"/>
      <c r="CD112" s="771"/>
      <c r="CE112" s="771"/>
      <c r="CF112" s="848">
        <v>17.2</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270282</v>
      </c>
      <c r="AB113" s="909"/>
      <c r="AC113" s="909"/>
      <c r="AD113" s="909"/>
      <c r="AE113" s="910"/>
      <c r="AF113" s="911">
        <v>204350</v>
      </c>
      <c r="AG113" s="909"/>
      <c r="AH113" s="909"/>
      <c r="AI113" s="909"/>
      <c r="AJ113" s="910"/>
      <c r="AK113" s="911">
        <v>227359</v>
      </c>
      <c r="AL113" s="909"/>
      <c r="AM113" s="909"/>
      <c r="AN113" s="909"/>
      <c r="AO113" s="910"/>
      <c r="AP113" s="912">
        <v>1.1000000000000001</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115310</v>
      </c>
      <c r="BR113" s="771"/>
      <c r="BS113" s="771"/>
      <c r="BT113" s="771"/>
      <c r="BU113" s="771"/>
      <c r="BV113" s="771">
        <v>220637</v>
      </c>
      <c r="BW113" s="771"/>
      <c r="BX113" s="771"/>
      <c r="BY113" s="771"/>
      <c r="BZ113" s="771"/>
      <c r="CA113" s="771">
        <v>226547</v>
      </c>
      <c r="CB113" s="771"/>
      <c r="CC113" s="771"/>
      <c r="CD113" s="771"/>
      <c r="CE113" s="771"/>
      <c r="CF113" s="848">
        <v>1.1000000000000001</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10486</v>
      </c>
      <c r="AB114" s="784"/>
      <c r="AC114" s="784"/>
      <c r="AD114" s="784"/>
      <c r="AE114" s="785"/>
      <c r="AF114" s="786">
        <v>7801</v>
      </c>
      <c r="AG114" s="784"/>
      <c r="AH114" s="784"/>
      <c r="AI114" s="784"/>
      <c r="AJ114" s="785"/>
      <c r="AK114" s="786">
        <v>8103</v>
      </c>
      <c r="AL114" s="784"/>
      <c r="AM114" s="784"/>
      <c r="AN114" s="784"/>
      <c r="AO114" s="785"/>
      <c r="AP114" s="754">
        <v>0</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6811461</v>
      </c>
      <c r="BR114" s="771"/>
      <c r="BS114" s="771"/>
      <c r="BT114" s="771"/>
      <c r="BU114" s="771"/>
      <c r="BV114" s="771">
        <v>6398810</v>
      </c>
      <c r="BW114" s="771"/>
      <c r="BX114" s="771"/>
      <c r="BY114" s="771"/>
      <c r="BZ114" s="771"/>
      <c r="CA114" s="771">
        <v>5755945</v>
      </c>
      <c r="CB114" s="771"/>
      <c r="CC114" s="771"/>
      <c r="CD114" s="771"/>
      <c r="CE114" s="771"/>
      <c r="CF114" s="848">
        <v>28.3</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206600</v>
      </c>
      <c r="AB115" s="909"/>
      <c r="AC115" s="909"/>
      <c r="AD115" s="909"/>
      <c r="AE115" s="910"/>
      <c r="AF115" s="911">
        <v>168017</v>
      </c>
      <c r="AG115" s="909"/>
      <c r="AH115" s="909"/>
      <c r="AI115" s="909"/>
      <c r="AJ115" s="910"/>
      <c r="AK115" s="911">
        <v>46588</v>
      </c>
      <c r="AL115" s="909"/>
      <c r="AM115" s="909"/>
      <c r="AN115" s="909"/>
      <c r="AO115" s="910"/>
      <c r="AP115" s="912">
        <v>0.2</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3111</v>
      </c>
      <c r="BR115" s="771"/>
      <c r="BS115" s="771"/>
      <c r="BT115" s="771"/>
      <c r="BU115" s="771"/>
      <c r="BV115" s="771">
        <v>3297</v>
      </c>
      <c r="BW115" s="771"/>
      <c r="BX115" s="771"/>
      <c r="BY115" s="771"/>
      <c r="BZ115" s="771"/>
      <c r="CA115" s="771">
        <v>6718</v>
      </c>
      <c r="CB115" s="771"/>
      <c r="CC115" s="771"/>
      <c r="CD115" s="771"/>
      <c r="CE115" s="771"/>
      <c r="CF115" s="848">
        <v>0</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362514</v>
      </c>
      <c r="DH115" s="784"/>
      <c r="DI115" s="784"/>
      <c r="DJ115" s="784"/>
      <c r="DK115" s="785"/>
      <c r="DL115" s="786">
        <v>196280</v>
      </c>
      <c r="DM115" s="784"/>
      <c r="DN115" s="784"/>
      <c r="DO115" s="784"/>
      <c r="DP115" s="785"/>
      <c r="DQ115" s="786">
        <v>321040</v>
      </c>
      <c r="DR115" s="784"/>
      <c r="DS115" s="784"/>
      <c r="DT115" s="784"/>
      <c r="DU115" s="785"/>
      <c r="DV115" s="754">
        <v>1.6</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3293728</v>
      </c>
      <c r="AB117" s="895"/>
      <c r="AC117" s="895"/>
      <c r="AD117" s="895"/>
      <c r="AE117" s="896"/>
      <c r="AF117" s="898">
        <v>3347575</v>
      </c>
      <c r="AG117" s="895"/>
      <c r="AH117" s="895"/>
      <c r="AI117" s="895"/>
      <c r="AJ117" s="896"/>
      <c r="AK117" s="898">
        <v>3325726</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427</v>
      </c>
      <c r="BP118" s="838"/>
      <c r="BQ118" s="857">
        <v>41166076</v>
      </c>
      <c r="BR118" s="858"/>
      <c r="BS118" s="858"/>
      <c r="BT118" s="858"/>
      <c r="BU118" s="858"/>
      <c r="BV118" s="858">
        <v>40873426</v>
      </c>
      <c r="BW118" s="858"/>
      <c r="BX118" s="858"/>
      <c r="BY118" s="858"/>
      <c r="BZ118" s="858"/>
      <c r="CA118" s="858">
        <v>40111532</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7026393</v>
      </c>
      <c r="BR119" s="800"/>
      <c r="BS119" s="800"/>
      <c r="BT119" s="800"/>
      <c r="BU119" s="800"/>
      <c r="BV119" s="800">
        <v>7033710</v>
      </c>
      <c r="BW119" s="800"/>
      <c r="BX119" s="800"/>
      <c r="BY119" s="800"/>
      <c r="BZ119" s="800"/>
      <c r="CA119" s="800">
        <v>6883360</v>
      </c>
      <c r="CB119" s="800"/>
      <c r="CC119" s="800"/>
      <c r="CD119" s="800"/>
      <c r="CE119" s="800"/>
      <c r="CF119" s="861">
        <v>33.9</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7336452</v>
      </c>
      <c r="BR120" s="771"/>
      <c r="BS120" s="771"/>
      <c r="BT120" s="771"/>
      <c r="BU120" s="771"/>
      <c r="BV120" s="771">
        <v>6372037</v>
      </c>
      <c r="BW120" s="771"/>
      <c r="BX120" s="771"/>
      <c r="BY120" s="771"/>
      <c r="BZ120" s="771"/>
      <c r="CA120" s="771">
        <v>5714657</v>
      </c>
      <c r="CB120" s="771"/>
      <c r="CC120" s="771"/>
      <c r="CD120" s="771"/>
      <c r="CE120" s="771"/>
      <c r="CF120" s="848">
        <v>28.1</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4457849</v>
      </c>
      <c r="DH120" s="800"/>
      <c r="DI120" s="800"/>
      <c r="DJ120" s="800"/>
      <c r="DK120" s="800"/>
      <c r="DL120" s="800">
        <v>3981061</v>
      </c>
      <c r="DM120" s="800"/>
      <c r="DN120" s="800"/>
      <c r="DO120" s="800"/>
      <c r="DP120" s="800"/>
      <c r="DQ120" s="800">
        <v>3486620</v>
      </c>
      <c r="DR120" s="800"/>
      <c r="DS120" s="800"/>
      <c r="DT120" s="800"/>
      <c r="DU120" s="800"/>
      <c r="DV120" s="801">
        <v>17.2</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28136873</v>
      </c>
      <c r="BR121" s="858"/>
      <c r="BS121" s="858"/>
      <c r="BT121" s="858"/>
      <c r="BU121" s="858"/>
      <c r="BV121" s="858">
        <v>29076934</v>
      </c>
      <c r="BW121" s="858"/>
      <c r="BX121" s="858"/>
      <c r="BY121" s="858"/>
      <c r="BZ121" s="858"/>
      <c r="CA121" s="858">
        <v>29629253</v>
      </c>
      <c r="CB121" s="858"/>
      <c r="CC121" s="858"/>
      <c r="CD121" s="858"/>
      <c r="CE121" s="858"/>
      <c r="CF121" s="859">
        <v>145.9</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3650</v>
      </c>
      <c r="DH121" s="771"/>
      <c r="DI121" s="771"/>
      <c r="DJ121" s="771"/>
      <c r="DK121" s="771"/>
      <c r="DL121" s="771">
        <v>2277</v>
      </c>
      <c r="DM121" s="771"/>
      <c r="DN121" s="771"/>
      <c r="DO121" s="771"/>
      <c r="DP121" s="771"/>
      <c r="DQ121" s="771">
        <v>2084</v>
      </c>
      <c r="DR121" s="771"/>
      <c r="DS121" s="771"/>
      <c r="DT121" s="771"/>
      <c r="DU121" s="771"/>
      <c r="DV121" s="823">
        <v>0</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42499718</v>
      </c>
      <c r="BR122" s="840"/>
      <c r="BS122" s="840"/>
      <c r="BT122" s="840"/>
      <c r="BU122" s="840"/>
      <c r="BV122" s="840">
        <v>42482681</v>
      </c>
      <c r="BW122" s="840"/>
      <c r="BX122" s="840"/>
      <c r="BY122" s="840"/>
      <c r="BZ122" s="840"/>
      <c r="CA122" s="840">
        <v>42227270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206600</v>
      </c>
      <c r="AB126" s="784"/>
      <c r="AC126" s="784"/>
      <c r="AD126" s="784"/>
      <c r="AE126" s="785"/>
      <c r="AF126" s="786">
        <v>168017</v>
      </c>
      <c r="AG126" s="784"/>
      <c r="AH126" s="784"/>
      <c r="AI126" s="784"/>
      <c r="AJ126" s="785"/>
      <c r="AK126" s="786">
        <v>46588</v>
      </c>
      <c r="AL126" s="784"/>
      <c r="AM126" s="784"/>
      <c r="AN126" s="784"/>
      <c r="AO126" s="785"/>
      <c r="AP126" s="754">
        <v>0.2</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12.25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v>3111</v>
      </c>
      <c r="DH127" s="820"/>
      <c r="DI127" s="820"/>
      <c r="DJ127" s="820"/>
      <c r="DK127" s="820"/>
      <c r="DL127" s="820">
        <v>3297</v>
      </c>
      <c r="DM127" s="820"/>
      <c r="DN127" s="820"/>
      <c r="DO127" s="820"/>
      <c r="DP127" s="820"/>
      <c r="DQ127" s="820">
        <v>6718</v>
      </c>
      <c r="DR127" s="820"/>
      <c r="DS127" s="820"/>
      <c r="DT127" s="820"/>
      <c r="DU127" s="820"/>
      <c r="DV127" s="821">
        <v>0</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773612</v>
      </c>
      <c r="AB128" s="724"/>
      <c r="AC128" s="724"/>
      <c r="AD128" s="724"/>
      <c r="AE128" s="725"/>
      <c r="AF128" s="726">
        <v>568898</v>
      </c>
      <c r="AG128" s="724"/>
      <c r="AH128" s="724"/>
      <c r="AI128" s="724"/>
      <c r="AJ128" s="725"/>
      <c r="AK128" s="726">
        <v>678196</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111</v>
      </c>
      <c r="BG128" s="791"/>
      <c r="BH128" s="791"/>
      <c r="BI128" s="791"/>
      <c r="BJ128" s="791"/>
      <c r="BK128" s="791"/>
      <c r="BL128" s="792"/>
      <c r="BM128" s="790">
        <v>17.25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22905531</v>
      </c>
      <c r="AB129" s="784"/>
      <c r="AC129" s="784"/>
      <c r="AD129" s="784"/>
      <c r="AE129" s="785"/>
      <c r="AF129" s="786">
        <v>22895653</v>
      </c>
      <c r="AG129" s="784"/>
      <c r="AH129" s="784"/>
      <c r="AI129" s="784"/>
      <c r="AJ129" s="785"/>
      <c r="AK129" s="786">
        <v>22786915</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2205037</v>
      </c>
      <c r="AB130" s="784"/>
      <c r="AC130" s="784"/>
      <c r="AD130" s="784"/>
      <c r="AE130" s="785"/>
      <c r="AF130" s="786">
        <v>2307179</v>
      </c>
      <c r="AG130" s="784"/>
      <c r="AH130" s="784"/>
      <c r="AI130" s="784"/>
      <c r="AJ130" s="785"/>
      <c r="AK130" s="786">
        <v>2473127</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20700494</v>
      </c>
      <c r="AB131" s="717"/>
      <c r="AC131" s="717"/>
      <c r="AD131" s="717"/>
      <c r="AE131" s="718"/>
      <c r="AF131" s="719">
        <v>20588474</v>
      </c>
      <c r="AG131" s="717"/>
      <c r="AH131" s="717"/>
      <c r="AI131" s="717"/>
      <c r="AJ131" s="718"/>
      <c r="AK131" s="719">
        <v>20313788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1.5220844490000001</v>
      </c>
      <c r="AB132" s="740"/>
      <c r="AC132" s="740"/>
      <c r="AD132" s="740"/>
      <c r="AE132" s="741"/>
      <c r="AF132" s="742">
        <v>2.2901065909999998</v>
      </c>
      <c r="AG132" s="740"/>
      <c r="AH132" s="740"/>
      <c r="AI132" s="740"/>
      <c r="AJ132" s="741"/>
      <c r="AK132" s="742">
        <v>0.858544945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2.4</v>
      </c>
      <c r="AB133" s="749"/>
      <c r="AC133" s="749"/>
      <c r="AD133" s="749"/>
      <c r="AE133" s="750"/>
      <c r="AF133" s="748">
        <v>2.2000000000000002</v>
      </c>
      <c r="AG133" s="749"/>
      <c r="AH133" s="749"/>
      <c r="AI133" s="749"/>
      <c r="AJ133" s="750"/>
      <c r="AK133" s="748">
        <v>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13" sqref="G13:J1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9" t="s">
        <v>463</v>
      </c>
      <c r="L7" s="254"/>
      <c r="M7" s="255" t="s">
        <v>464</v>
      </c>
      <c r="N7" s="256"/>
    </row>
    <row r="8" spans="1:16">
      <c r="A8" s="248"/>
      <c r="B8" s="244"/>
      <c r="C8" s="244"/>
      <c r="D8" s="244"/>
      <c r="E8" s="244"/>
      <c r="F8" s="244"/>
      <c r="G8" s="257"/>
      <c r="H8" s="258"/>
      <c r="I8" s="258"/>
      <c r="J8" s="259"/>
      <c r="K8" s="1120"/>
      <c r="L8" s="260" t="s">
        <v>465</v>
      </c>
      <c r="M8" s="261" t="s">
        <v>466</v>
      </c>
      <c r="N8" s="262" t="s">
        <v>467</v>
      </c>
    </row>
    <row r="9" spans="1:16">
      <c r="A9" s="248"/>
      <c r="B9" s="244"/>
      <c r="C9" s="244"/>
      <c r="D9" s="244"/>
      <c r="E9" s="244"/>
      <c r="F9" s="244"/>
      <c r="G9" s="1133" t="s">
        <v>468</v>
      </c>
      <c r="H9" s="1134"/>
      <c r="I9" s="1134"/>
      <c r="J9" s="1135"/>
      <c r="K9" s="263">
        <v>8123391</v>
      </c>
      <c r="L9" s="264">
        <v>60979</v>
      </c>
      <c r="M9" s="265">
        <v>58961</v>
      </c>
      <c r="N9" s="266">
        <v>3.4</v>
      </c>
    </row>
    <row r="10" spans="1:16">
      <c r="A10" s="248"/>
      <c r="B10" s="244"/>
      <c r="C10" s="244"/>
      <c r="D10" s="244"/>
      <c r="E10" s="244"/>
      <c r="F10" s="244"/>
      <c r="G10" s="1133" t="s">
        <v>469</v>
      </c>
      <c r="H10" s="1134"/>
      <c r="I10" s="1134"/>
      <c r="J10" s="1135"/>
      <c r="K10" s="267">
        <v>535233</v>
      </c>
      <c r="L10" s="268">
        <v>4018</v>
      </c>
      <c r="M10" s="269">
        <v>3996</v>
      </c>
      <c r="N10" s="270">
        <v>0.6</v>
      </c>
    </row>
    <row r="11" spans="1:16" ht="13.5" customHeight="1">
      <c r="A11" s="248"/>
      <c r="B11" s="244"/>
      <c r="C11" s="244"/>
      <c r="D11" s="244"/>
      <c r="E11" s="244"/>
      <c r="F11" s="244"/>
      <c r="G11" s="1133" t="s">
        <v>470</v>
      </c>
      <c r="H11" s="1134"/>
      <c r="I11" s="1134"/>
      <c r="J11" s="1135"/>
      <c r="K11" s="267">
        <v>28324</v>
      </c>
      <c r="L11" s="268">
        <v>213</v>
      </c>
      <c r="M11" s="269">
        <v>3773</v>
      </c>
      <c r="N11" s="270">
        <v>-94.4</v>
      </c>
    </row>
    <row r="12" spans="1:16" ht="13.5" customHeight="1">
      <c r="A12" s="248"/>
      <c r="B12" s="244"/>
      <c r="C12" s="244"/>
      <c r="D12" s="244"/>
      <c r="E12" s="244"/>
      <c r="F12" s="244"/>
      <c r="G12" s="1133" t="s">
        <v>471</v>
      </c>
      <c r="H12" s="1134"/>
      <c r="I12" s="1134"/>
      <c r="J12" s="1135"/>
      <c r="K12" s="267" t="s">
        <v>472</v>
      </c>
      <c r="L12" s="268" t="s">
        <v>472</v>
      </c>
      <c r="M12" s="269">
        <v>594</v>
      </c>
      <c r="N12" s="270" t="s">
        <v>472</v>
      </c>
    </row>
    <row r="13" spans="1:16" ht="13.5" customHeight="1">
      <c r="A13" s="248"/>
      <c r="B13" s="244"/>
      <c r="C13" s="244"/>
      <c r="D13" s="244"/>
      <c r="E13" s="244"/>
      <c r="F13" s="244"/>
      <c r="G13" s="1133" t="s">
        <v>473</v>
      </c>
      <c r="H13" s="1134"/>
      <c r="I13" s="1134"/>
      <c r="J13" s="1135"/>
      <c r="K13" s="267" t="s">
        <v>472</v>
      </c>
      <c r="L13" s="268" t="s">
        <v>472</v>
      </c>
      <c r="M13" s="269">
        <v>1</v>
      </c>
      <c r="N13" s="270" t="s">
        <v>472</v>
      </c>
    </row>
    <row r="14" spans="1:16" ht="13.5" customHeight="1">
      <c r="A14" s="248"/>
      <c r="B14" s="244"/>
      <c r="C14" s="244"/>
      <c r="D14" s="244"/>
      <c r="E14" s="244"/>
      <c r="F14" s="244"/>
      <c r="G14" s="1133" t="s">
        <v>474</v>
      </c>
      <c r="H14" s="1134"/>
      <c r="I14" s="1134"/>
      <c r="J14" s="1135"/>
      <c r="K14" s="267">
        <v>333728</v>
      </c>
      <c r="L14" s="268">
        <v>2505</v>
      </c>
      <c r="M14" s="269">
        <v>2438</v>
      </c>
      <c r="N14" s="270">
        <v>2.7</v>
      </c>
    </row>
    <row r="15" spans="1:16" ht="13.5" customHeight="1">
      <c r="A15" s="248"/>
      <c r="B15" s="244"/>
      <c r="C15" s="244"/>
      <c r="D15" s="244"/>
      <c r="E15" s="244"/>
      <c r="F15" s="244"/>
      <c r="G15" s="1133" t="s">
        <v>475</v>
      </c>
      <c r="H15" s="1134"/>
      <c r="I15" s="1134"/>
      <c r="J15" s="1135"/>
      <c r="K15" s="267">
        <v>76796</v>
      </c>
      <c r="L15" s="268">
        <v>576</v>
      </c>
      <c r="M15" s="269">
        <v>1435</v>
      </c>
      <c r="N15" s="270">
        <v>-59.9</v>
      </c>
    </row>
    <row r="16" spans="1:16">
      <c r="A16" s="248"/>
      <c r="B16" s="244"/>
      <c r="C16" s="244"/>
      <c r="D16" s="244"/>
      <c r="E16" s="244"/>
      <c r="F16" s="244"/>
      <c r="G16" s="1136" t="s">
        <v>476</v>
      </c>
      <c r="H16" s="1137"/>
      <c r="I16" s="1137"/>
      <c r="J16" s="1138"/>
      <c r="K16" s="268">
        <v>-680165</v>
      </c>
      <c r="L16" s="268">
        <v>-5106</v>
      </c>
      <c r="M16" s="269">
        <v>-6041</v>
      </c>
      <c r="N16" s="270">
        <v>-15.5</v>
      </c>
    </row>
    <row r="17" spans="1:16">
      <c r="A17" s="248"/>
      <c r="B17" s="244"/>
      <c r="C17" s="244"/>
      <c r="D17" s="244"/>
      <c r="E17" s="244"/>
      <c r="F17" s="244"/>
      <c r="G17" s="1136" t="s">
        <v>169</v>
      </c>
      <c r="H17" s="1137"/>
      <c r="I17" s="1137"/>
      <c r="J17" s="1138"/>
      <c r="K17" s="268">
        <v>8417307</v>
      </c>
      <c r="L17" s="268">
        <v>63185</v>
      </c>
      <c r="M17" s="269">
        <v>65157</v>
      </c>
      <c r="N17" s="270">
        <v>-3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0" t="s">
        <v>481</v>
      </c>
      <c r="H21" s="1131"/>
      <c r="I21" s="1131"/>
      <c r="J21" s="1132"/>
      <c r="K21" s="280">
        <v>5.96</v>
      </c>
      <c r="L21" s="281">
        <v>6.38</v>
      </c>
      <c r="M21" s="282">
        <v>-0.42</v>
      </c>
      <c r="N21" s="249"/>
      <c r="O21" s="283"/>
      <c r="P21" s="279"/>
    </row>
    <row r="22" spans="1:16" s="284" customFormat="1">
      <c r="A22" s="279"/>
      <c r="B22" s="249"/>
      <c r="C22" s="249"/>
      <c r="D22" s="249"/>
      <c r="E22" s="249"/>
      <c r="F22" s="249"/>
      <c r="G22" s="1130" t="s">
        <v>482</v>
      </c>
      <c r="H22" s="1131"/>
      <c r="I22" s="1131"/>
      <c r="J22" s="1132"/>
      <c r="K22" s="285">
        <v>101.7</v>
      </c>
      <c r="L22" s="286">
        <v>99.2</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9" t="s">
        <v>463</v>
      </c>
      <c r="L30" s="254"/>
      <c r="M30" s="255" t="s">
        <v>464</v>
      </c>
      <c r="N30" s="256"/>
    </row>
    <row r="31" spans="1:16">
      <c r="A31" s="248"/>
      <c r="B31" s="244"/>
      <c r="C31" s="244"/>
      <c r="D31" s="244"/>
      <c r="E31" s="244"/>
      <c r="F31" s="244"/>
      <c r="G31" s="257"/>
      <c r="H31" s="258"/>
      <c r="I31" s="258"/>
      <c r="J31" s="259"/>
      <c r="K31" s="1120"/>
      <c r="L31" s="260" t="s">
        <v>465</v>
      </c>
      <c r="M31" s="261" t="s">
        <v>466</v>
      </c>
      <c r="N31" s="262" t="s">
        <v>467</v>
      </c>
    </row>
    <row r="32" spans="1:16" ht="27" customHeight="1">
      <c r="A32" s="248"/>
      <c r="B32" s="244"/>
      <c r="C32" s="244"/>
      <c r="D32" s="244"/>
      <c r="E32" s="244"/>
      <c r="F32" s="244"/>
      <c r="G32" s="1121" t="s">
        <v>485</v>
      </c>
      <c r="H32" s="1122"/>
      <c r="I32" s="1122"/>
      <c r="J32" s="1123"/>
      <c r="K32" s="294">
        <v>3043676</v>
      </c>
      <c r="L32" s="294">
        <v>22848</v>
      </c>
      <c r="M32" s="295">
        <v>38103</v>
      </c>
      <c r="N32" s="296">
        <v>-40</v>
      </c>
    </row>
    <row r="33" spans="1:16" ht="13.5" customHeight="1">
      <c r="A33" s="248"/>
      <c r="B33" s="244"/>
      <c r="C33" s="244"/>
      <c r="D33" s="244"/>
      <c r="E33" s="244"/>
      <c r="F33" s="244"/>
      <c r="G33" s="1121" t="s">
        <v>486</v>
      </c>
      <c r="H33" s="1122"/>
      <c r="I33" s="1122"/>
      <c r="J33" s="1123"/>
      <c r="K33" s="294" t="s">
        <v>472</v>
      </c>
      <c r="L33" s="294" t="s">
        <v>472</v>
      </c>
      <c r="M33" s="295" t="s">
        <v>472</v>
      </c>
      <c r="N33" s="296" t="s">
        <v>472</v>
      </c>
    </row>
    <row r="34" spans="1:16" ht="27" customHeight="1">
      <c r="A34" s="248"/>
      <c r="B34" s="244"/>
      <c r="C34" s="244"/>
      <c r="D34" s="244"/>
      <c r="E34" s="244"/>
      <c r="F34" s="244"/>
      <c r="G34" s="1121" t="s">
        <v>487</v>
      </c>
      <c r="H34" s="1122"/>
      <c r="I34" s="1122"/>
      <c r="J34" s="1123"/>
      <c r="K34" s="294" t="s">
        <v>472</v>
      </c>
      <c r="L34" s="294" t="s">
        <v>472</v>
      </c>
      <c r="M34" s="295">
        <v>32</v>
      </c>
      <c r="N34" s="296" t="s">
        <v>472</v>
      </c>
    </row>
    <row r="35" spans="1:16" ht="27" customHeight="1">
      <c r="A35" s="248"/>
      <c r="B35" s="244"/>
      <c r="C35" s="244"/>
      <c r="D35" s="244"/>
      <c r="E35" s="244"/>
      <c r="F35" s="244"/>
      <c r="G35" s="1121" t="s">
        <v>488</v>
      </c>
      <c r="H35" s="1122"/>
      <c r="I35" s="1122"/>
      <c r="J35" s="1123"/>
      <c r="K35" s="294">
        <v>227359</v>
      </c>
      <c r="L35" s="294">
        <v>1707</v>
      </c>
      <c r="M35" s="295">
        <v>9772</v>
      </c>
      <c r="N35" s="296">
        <v>-82.5</v>
      </c>
    </row>
    <row r="36" spans="1:16" ht="27" customHeight="1">
      <c r="A36" s="248"/>
      <c r="B36" s="244"/>
      <c r="C36" s="244"/>
      <c r="D36" s="244"/>
      <c r="E36" s="244"/>
      <c r="F36" s="244"/>
      <c r="G36" s="1121" t="s">
        <v>489</v>
      </c>
      <c r="H36" s="1122"/>
      <c r="I36" s="1122"/>
      <c r="J36" s="1123"/>
      <c r="K36" s="294">
        <v>8103</v>
      </c>
      <c r="L36" s="294">
        <v>61</v>
      </c>
      <c r="M36" s="295">
        <v>1367</v>
      </c>
      <c r="N36" s="296">
        <v>-95.5</v>
      </c>
    </row>
    <row r="37" spans="1:16" ht="13.5" customHeight="1">
      <c r="A37" s="248"/>
      <c r="B37" s="244"/>
      <c r="C37" s="244"/>
      <c r="D37" s="244"/>
      <c r="E37" s="244"/>
      <c r="F37" s="244"/>
      <c r="G37" s="1121" t="s">
        <v>490</v>
      </c>
      <c r="H37" s="1122"/>
      <c r="I37" s="1122"/>
      <c r="J37" s="1123"/>
      <c r="K37" s="294">
        <v>46588</v>
      </c>
      <c r="L37" s="294">
        <v>350</v>
      </c>
      <c r="M37" s="295">
        <v>888</v>
      </c>
      <c r="N37" s="296">
        <v>-60.6</v>
      </c>
    </row>
    <row r="38" spans="1:16" ht="27" customHeight="1">
      <c r="A38" s="248"/>
      <c r="B38" s="244"/>
      <c r="C38" s="244"/>
      <c r="D38" s="244"/>
      <c r="E38" s="244"/>
      <c r="F38" s="244"/>
      <c r="G38" s="1124" t="s">
        <v>491</v>
      </c>
      <c r="H38" s="1125"/>
      <c r="I38" s="1125"/>
      <c r="J38" s="1126"/>
      <c r="K38" s="297" t="s">
        <v>472</v>
      </c>
      <c r="L38" s="297" t="s">
        <v>472</v>
      </c>
      <c r="M38" s="298">
        <v>2</v>
      </c>
      <c r="N38" s="299" t="s">
        <v>472</v>
      </c>
      <c r="O38" s="293"/>
    </row>
    <row r="39" spans="1:16">
      <c r="A39" s="248"/>
      <c r="B39" s="244"/>
      <c r="C39" s="244"/>
      <c r="D39" s="244"/>
      <c r="E39" s="244"/>
      <c r="F39" s="244"/>
      <c r="G39" s="1124" t="s">
        <v>492</v>
      </c>
      <c r="H39" s="1125"/>
      <c r="I39" s="1125"/>
      <c r="J39" s="1126"/>
      <c r="K39" s="300">
        <v>-678196</v>
      </c>
      <c r="L39" s="300">
        <v>-5091</v>
      </c>
      <c r="M39" s="301">
        <v>-6931</v>
      </c>
      <c r="N39" s="302">
        <v>-26.5</v>
      </c>
      <c r="O39" s="293"/>
    </row>
    <row r="40" spans="1:16" ht="27" customHeight="1">
      <c r="A40" s="248"/>
      <c r="B40" s="244"/>
      <c r="C40" s="244"/>
      <c r="D40" s="244"/>
      <c r="E40" s="244"/>
      <c r="F40" s="244"/>
      <c r="G40" s="1121" t="s">
        <v>493</v>
      </c>
      <c r="H40" s="1122"/>
      <c r="I40" s="1122"/>
      <c r="J40" s="1123"/>
      <c r="K40" s="300">
        <v>-2473127</v>
      </c>
      <c r="L40" s="300">
        <v>-18565</v>
      </c>
      <c r="M40" s="301">
        <v>-31548</v>
      </c>
      <c r="N40" s="302">
        <v>-41.2</v>
      </c>
      <c r="O40" s="293"/>
    </row>
    <row r="41" spans="1:16">
      <c r="A41" s="248"/>
      <c r="B41" s="244"/>
      <c r="C41" s="244"/>
      <c r="D41" s="244"/>
      <c r="E41" s="244"/>
      <c r="F41" s="244"/>
      <c r="G41" s="1127" t="s">
        <v>279</v>
      </c>
      <c r="H41" s="1128"/>
      <c r="I41" s="1128"/>
      <c r="J41" s="1129"/>
      <c r="K41" s="294">
        <v>174403</v>
      </c>
      <c r="L41" s="300">
        <v>1309</v>
      </c>
      <c r="M41" s="301">
        <v>11686</v>
      </c>
      <c r="N41" s="302">
        <v>-88.8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4" t="s">
        <v>463</v>
      </c>
      <c r="J49" s="1116" t="s">
        <v>497</v>
      </c>
      <c r="K49" s="1117"/>
      <c r="L49" s="1117"/>
      <c r="M49" s="1117"/>
      <c r="N49" s="1118"/>
    </row>
    <row r="50" spans="1:14">
      <c r="A50" s="248"/>
      <c r="B50" s="244"/>
      <c r="C50" s="244"/>
      <c r="D50" s="244"/>
      <c r="E50" s="244"/>
      <c r="F50" s="244"/>
      <c r="G50" s="312"/>
      <c r="H50" s="313"/>
      <c r="I50" s="1115"/>
      <c r="J50" s="314" t="s">
        <v>498</v>
      </c>
      <c r="K50" s="315" t="s">
        <v>499</v>
      </c>
      <c r="L50" s="316" t="s">
        <v>500</v>
      </c>
      <c r="M50" s="317" t="s">
        <v>501</v>
      </c>
      <c r="N50" s="318" t="s">
        <v>502</v>
      </c>
    </row>
    <row r="51" spans="1:14">
      <c r="A51" s="248"/>
      <c r="B51" s="244"/>
      <c r="C51" s="244"/>
      <c r="D51" s="244"/>
      <c r="E51" s="244"/>
      <c r="F51" s="244"/>
      <c r="G51" s="310" t="s">
        <v>503</v>
      </c>
      <c r="H51" s="311"/>
      <c r="I51" s="319">
        <v>2653549</v>
      </c>
      <c r="J51" s="320">
        <v>19669</v>
      </c>
      <c r="K51" s="321">
        <v>-27.6</v>
      </c>
      <c r="L51" s="322">
        <v>35965</v>
      </c>
      <c r="M51" s="323">
        <v>4.7</v>
      </c>
      <c r="N51" s="324">
        <v>-32.299999999999997</v>
      </c>
    </row>
    <row r="52" spans="1:14">
      <c r="A52" s="248"/>
      <c r="B52" s="244"/>
      <c r="C52" s="244"/>
      <c r="D52" s="244"/>
      <c r="E52" s="244"/>
      <c r="F52" s="244"/>
      <c r="G52" s="325"/>
      <c r="H52" s="326" t="s">
        <v>504</v>
      </c>
      <c r="I52" s="327">
        <v>1799461</v>
      </c>
      <c r="J52" s="328">
        <v>13338</v>
      </c>
      <c r="K52" s="329">
        <v>-11.6</v>
      </c>
      <c r="L52" s="330">
        <v>20136</v>
      </c>
      <c r="M52" s="331">
        <v>1.6</v>
      </c>
      <c r="N52" s="332">
        <v>-13.2</v>
      </c>
    </row>
    <row r="53" spans="1:14">
      <c r="A53" s="248"/>
      <c r="B53" s="244"/>
      <c r="C53" s="244"/>
      <c r="D53" s="244"/>
      <c r="E53" s="244"/>
      <c r="F53" s="244"/>
      <c r="G53" s="310" t="s">
        <v>505</v>
      </c>
      <c r="H53" s="311"/>
      <c r="I53" s="319">
        <v>3139675</v>
      </c>
      <c r="J53" s="320">
        <v>23474</v>
      </c>
      <c r="K53" s="321">
        <v>19.3</v>
      </c>
      <c r="L53" s="322">
        <v>41433</v>
      </c>
      <c r="M53" s="323">
        <v>15.2</v>
      </c>
      <c r="N53" s="324">
        <v>4.0999999999999996</v>
      </c>
    </row>
    <row r="54" spans="1:14">
      <c r="A54" s="248"/>
      <c r="B54" s="244"/>
      <c r="C54" s="244"/>
      <c r="D54" s="244"/>
      <c r="E54" s="244"/>
      <c r="F54" s="244"/>
      <c r="G54" s="325"/>
      <c r="H54" s="326" t="s">
        <v>504</v>
      </c>
      <c r="I54" s="327">
        <v>1950931</v>
      </c>
      <c r="J54" s="328">
        <v>14587</v>
      </c>
      <c r="K54" s="329">
        <v>9.4</v>
      </c>
      <c r="L54" s="330">
        <v>22351</v>
      </c>
      <c r="M54" s="331">
        <v>11</v>
      </c>
      <c r="N54" s="332">
        <v>-1.6</v>
      </c>
    </row>
    <row r="55" spans="1:14">
      <c r="A55" s="248"/>
      <c r="B55" s="244"/>
      <c r="C55" s="244"/>
      <c r="D55" s="244"/>
      <c r="E55" s="244"/>
      <c r="F55" s="244"/>
      <c r="G55" s="310" t="s">
        <v>506</v>
      </c>
      <c r="H55" s="311"/>
      <c r="I55" s="319">
        <v>3056675</v>
      </c>
      <c r="J55" s="320">
        <v>22824</v>
      </c>
      <c r="K55" s="321">
        <v>-2.8</v>
      </c>
      <c r="L55" s="322">
        <v>43493</v>
      </c>
      <c r="M55" s="323">
        <v>5</v>
      </c>
      <c r="N55" s="324">
        <v>-7.8</v>
      </c>
    </row>
    <row r="56" spans="1:14">
      <c r="A56" s="248"/>
      <c r="B56" s="244"/>
      <c r="C56" s="244"/>
      <c r="D56" s="244"/>
      <c r="E56" s="244"/>
      <c r="F56" s="244"/>
      <c r="G56" s="325"/>
      <c r="H56" s="326" t="s">
        <v>504</v>
      </c>
      <c r="I56" s="327">
        <v>1893855</v>
      </c>
      <c r="J56" s="328">
        <v>14141</v>
      </c>
      <c r="K56" s="329">
        <v>-3.1</v>
      </c>
      <c r="L56" s="330">
        <v>23254</v>
      </c>
      <c r="M56" s="331">
        <v>4</v>
      </c>
      <c r="N56" s="332">
        <v>-7.1</v>
      </c>
    </row>
    <row r="57" spans="1:14">
      <c r="A57" s="248"/>
      <c r="B57" s="244"/>
      <c r="C57" s="244"/>
      <c r="D57" s="244"/>
      <c r="E57" s="244"/>
      <c r="F57" s="244"/>
      <c r="G57" s="310" t="s">
        <v>507</v>
      </c>
      <c r="H57" s="311"/>
      <c r="I57" s="319">
        <v>3680241</v>
      </c>
      <c r="J57" s="320">
        <v>27533</v>
      </c>
      <c r="K57" s="321">
        <v>20.6</v>
      </c>
      <c r="L57" s="322">
        <v>50840</v>
      </c>
      <c r="M57" s="323">
        <v>16.899999999999999</v>
      </c>
      <c r="N57" s="324">
        <v>3.7</v>
      </c>
    </row>
    <row r="58" spans="1:14">
      <c r="A58" s="248"/>
      <c r="B58" s="244"/>
      <c r="C58" s="244"/>
      <c r="D58" s="244"/>
      <c r="E58" s="244"/>
      <c r="F58" s="244"/>
      <c r="G58" s="325"/>
      <c r="H58" s="326" t="s">
        <v>504</v>
      </c>
      <c r="I58" s="327">
        <v>2381280</v>
      </c>
      <c r="J58" s="328">
        <v>17815</v>
      </c>
      <c r="K58" s="329">
        <v>26</v>
      </c>
      <c r="L58" s="330">
        <v>25367</v>
      </c>
      <c r="M58" s="331">
        <v>9.1</v>
      </c>
      <c r="N58" s="332">
        <v>16.899999999999999</v>
      </c>
    </row>
    <row r="59" spans="1:14">
      <c r="A59" s="248"/>
      <c r="B59" s="244"/>
      <c r="C59" s="244"/>
      <c r="D59" s="244"/>
      <c r="E59" s="244"/>
      <c r="F59" s="244"/>
      <c r="G59" s="310" t="s">
        <v>508</v>
      </c>
      <c r="H59" s="311"/>
      <c r="I59" s="319">
        <v>3350071</v>
      </c>
      <c r="J59" s="320">
        <v>25148</v>
      </c>
      <c r="K59" s="321">
        <v>-8.6999999999999993</v>
      </c>
      <c r="L59" s="322">
        <v>53605</v>
      </c>
      <c r="M59" s="323">
        <v>5.4</v>
      </c>
      <c r="N59" s="324">
        <v>-14.1</v>
      </c>
    </row>
    <row r="60" spans="1:14">
      <c r="A60" s="248"/>
      <c r="B60" s="244"/>
      <c r="C60" s="244"/>
      <c r="D60" s="244"/>
      <c r="E60" s="244"/>
      <c r="F60" s="244"/>
      <c r="G60" s="325"/>
      <c r="H60" s="326" t="s">
        <v>504</v>
      </c>
      <c r="I60" s="333">
        <v>2131439</v>
      </c>
      <c r="J60" s="328">
        <v>16000</v>
      </c>
      <c r="K60" s="329">
        <v>-10.199999999999999</v>
      </c>
      <c r="L60" s="330">
        <v>28343</v>
      </c>
      <c r="M60" s="331">
        <v>11.7</v>
      </c>
      <c r="N60" s="332">
        <v>-21.9</v>
      </c>
    </row>
    <row r="61" spans="1:14">
      <c r="A61" s="248"/>
      <c r="B61" s="244"/>
      <c r="C61" s="244"/>
      <c r="D61" s="244"/>
      <c r="E61" s="244"/>
      <c r="F61" s="244"/>
      <c r="G61" s="310" t="s">
        <v>509</v>
      </c>
      <c r="H61" s="334"/>
      <c r="I61" s="335">
        <v>3176042</v>
      </c>
      <c r="J61" s="336">
        <v>23730</v>
      </c>
      <c r="K61" s="337">
        <v>0.2</v>
      </c>
      <c r="L61" s="338">
        <v>45067</v>
      </c>
      <c r="M61" s="339">
        <v>9.4</v>
      </c>
      <c r="N61" s="324">
        <v>-9.1999999999999993</v>
      </c>
    </row>
    <row r="62" spans="1:14">
      <c r="A62" s="248"/>
      <c r="B62" s="244"/>
      <c r="C62" s="244"/>
      <c r="D62" s="244"/>
      <c r="E62" s="244"/>
      <c r="F62" s="244"/>
      <c r="G62" s="325"/>
      <c r="H62" s="326" t="s">
        <v>504</v>
      </c>
      <c r="I62" s="327">
        <v>2031393</v>
      </c>
      <c r="J62" s="328">
        <v>15176</v>
      </c>
      <c r="K62" s="329">
        <v>2.1</v>
      </c>
      <c r="L62" s="330">
        <v>23890</v>
      </c>
      <c r="M62" s="331">
        <v>7.5</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9.74</v>
      </c>
      <c r="G47" s="12">
        <v>10.83</v>
      </c>
      <c r="H47" s="12">
        <v>15.24</v>
      </c>
      <c r="I47" s="12">
        <v>15.59</v>
      </c>
      <c r="J47" s="13">
        <v>14.33</v>
      </c>
    </row>
    <row r="48" spans="2:10" ht="57.75" customHeight="1">
      <c r="B48" s="14"/>
      <c r="C48" s="1141" t="s">
        <v>4</v>
      </c>
      <c r="D48" s="1141"/>
      <c r="E48" s="1142"/>
      <c r="F48" s="15">
        <v>4.72</v>
      </c>
      <c r="G48" s="16">
        <v>8.06</v>
      </c>
      <c r="H48" s="16">
        <v>4.49</v>
      </c>
      <c r="I48" s="16">
        <v>6.5</v>
      </c>
      <c r="J48" s="17">
        <v>7.29</v>
      </c>
    </row>
    <row r="49" spans="2:10" ht="57.75" customHeight="1" thickBot="1">
      <c r="B49" s="18"/>
      <c r="C49" s="1143" t="s">
        <v>5</v>
      </c>
      <c r="D49" s="1143"/>
      <c r="E49" s="1144"/>
      <c r="F49" s="19">
        <v>4.72</v>
      </c>
      <c r="G49" s="20">
        <v>4.5599999999999996</v>
      </c>
      <c r="H49" s="20">
        <v>1.1399999999999999</v>
      </c>
      <c r="I49" s="20">
        <v>2.63</v>
      </c>
      <c r="J49" s="21" t="s">
        <v>516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517</v>
      </c>
      <c r="D34" s="1151"/>
      <c r="E34" s="1152"/>
      <c r="F34" s="32">
        <v>13.1</v>
      </c>
      <c r="G34" s="33">
        <v>13.71</v>
      </c>
      <c r="H34" s="33">
        <v>14.99</v>
      </c>
      <c r="I34" s="33">
        <v>13.54</v>
      </c>
      <c r="J34" s="34">
        <v>11.49</v>
      </c>
      <c r="K34" s="22"/>
      <c r="L34" s="22"/>
      <c r="M34" s="22"/>
      <c r="N34" s="22"/>
      <c r="O34" s="22"/>
      <c r="P34" s="22"/>
    </row>
    <row r="35" spans="1:16" ht="39" customHeight="1">
      <c r="A35" s="22"/>
      <c r="B35" s="35"/>
      <c r="C35" s="1145" t="s">
        <v>518</v>
      </c>
      <c r="D35" s="1146"/>
      <c r="E35" s="1147"/>
      <c r="F35" s="36">
        <v>4.72</v>
      </c>
      <c r="G35" s="37">
        <v>8.0500000000000007</v>
      </c>
      <c r="H35" s="37">
        <v>4.49</v>
      </c>
      <c r="I35" s="37">
        <v>6.49</v>
      </c>
      <c r="J35" s="38">
        <v>7.29</v>
      </c>
      <c r="K35" s="22"/>
      <c r="L35" s="22"/>
      <c r="M35" s="22"/>
      <c r="N35" s="22"/>
      <c r="O35" s="22"/>
      <c r="P35" s="22"/>
    </row>
    <row r="36" spans="1:16" ht="39" customHeight="1">
      <c r="A36" s="22"/>
      <c r="B36" s="35"/>
      <c r="C36" s="1145" t="s">
        <v>519</v>
      </c>
      <c r="D36" s="1146"/>
      <c r="E36" s="1147"/>
      <c r="F36" s="36">
        <v>1.64</v>
      </c>
      <c r="G36" s="37">
        <v>1.86</v>
      </c>
      <c r="H36" s="37">
        <v>3.25</v>
      </c>
      <c r="I36" s="37">
        <v>4.33</v>
      </c>
      <c r="J36" s="38">
        <v>3.2</v>
      </c>
      <c r="K36" s="22"/>
      <c r="L36" s="22"/>
      <c r="M36" s="22"/>
      <c r="N36" s="22"/>
      <c r="O36" s="22"/>
      <c r="P36" s="22"/>
    </row>
    <row r="37" spans="1:16" ht="39" customHeight="1">
      <c r="A37" s="22"/>
      <c r="B37" s="35"/>
      <c r="C37" s="1145" t="s">
        <v>520</v>
      </c>
      <c r="D37" s="1146"/>
      <c r="E37" s="1147"/>
      <c r="F37" s="36">
        <v>0.41</v>
      </c>
      <c r="G37" s="37">
        <v>0.34</v>
      </c>
      <c r="H37" s="37">
        <v>0.59</v>
      </c>
      <c r="I37" s="37">
        <v>1.28</v>
      </c>
      <c r="J37" s="38">
        <v>0.99</v>
      </c>
      <c r="K37" s="22"/>
      <c r="L37" s="22"/>
      <c r="M37" s="22"/>
      <c r="N37" s="22"/>
      <c r="O37" s="22"/>
      <c r="P37" s="22"/>
    </row>
    <row r="38" spans="1:16" ht="39" customHeight="1">
      <c r="A38" s="22"/>
      <c r="B38" s="35"/>
      <c r="C38" s="1145" t="s">
        <v>521</v>
      </c>
      <c r="D38" s="1146"/>
      <c r="E38" s="1147"/>
      <c r="F38" s="36">
        <v>1.45</v>
      </c>
      <c r="G38" s="37">
        <v>1.33</v>
      </c>
      <c r="H38" s="37">
        <v>1.24</v>
      </c>
      <c r="I38" s="37">
        <v>0.89</v>
      </c>
      <c r="J38" s="38">
        <v>0.95</v>
      </c>
      <c r="K38" s="22"/>
      <c r="L38" s="22"/>
      <c r="M38" s="22"/>
      <c r="N38" s="22"/>
      <c r="O38" s="22"/>
      <c r="P38" s="22"/>
    </row>
    <row r="39" spans="1:16" ht="39" customHeight="1">
      <c r="A39" s="22"/>
      <c r="B39" s="35"/>
      <c r="C39" s="1145" t="s">
        <v>522</v>
      </c>
      <c r="D39" s="1146"/>
      <c r="E39" s="1147"/>
      <c r="F39" s="36">
        <v>0.2</v>
      </c>
      <c r="G39" s="37">
        <v>0.13</v>
      </c>
      <c r="H39" s="37">
        <v>0.16</v>
      </c>
      <c r="I39" s="37">
        <v>0.18</v>
      </c>
      <c r="J39" s="38">
        <v>0.17</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523</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524</v>
      </c>
      <c r="D43" s="1149"/>
      <c r="E43" s="1150"/>
      <c r="F43" s="41">
        <v>0.05</v>
      </c>
      <c r="G43" s="42">
        <v>0.02</v>
      </c>
      <c r="H43" s="42">
        <v>0</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G43" sqref="G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2803</v>
      </c>
      <c r="L45" s="60">
        <v>2841</v>
      </c>
      <c r="M45" s="60">
        <v>2806</v>
      </c>
      <c r="N45" s="60">
        <v>2967</v>
      </c>
      <c r="O45" s="61">
        <v>3044</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v>3</v>
      </c>
      <c r="L47" s="64">
        <v>3</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310</v>
      </c>
      <c r="L48" s="64">
        <v>338</v>
      </c>
      <c r="M48" s="64">
        <v>270</v>
      </c>
      <c r="N48" s="64">
        <v>204</v>
      </c>
      <c r="O48" s="65">
        <v>227</v>
      </c>
      <c r="P48" s="48"/>
      <c r="Q48" s="48"/>
      <c r="R48" s="48"/>
      <c r="S48" s="48"/>
      <c r="T48" s="48"/>
      <c r="U48" s="48"/>
    </row>
    <row r="49" spans="1:21" ht="30.75" customHeight="1">
      <c r="A49" s="48"/>
      <c r="B49" s="1163"/>
      <c r="C49" s="1164"/>
      <c r="D49" s="62"/>
      <c r="E49" s="1155" t="s">
        <v>16</v>
      </c>
      <c r="F49" s="1155"/>
      <c r="G49" s="1155"/>
      <c r="H49" s="1155"/>
      <c r="I49" s="1155"/>
      <c r="J49" s="1156"/>
      <c r="K49" s="63">
        <v>14</v>
      </c>
      <c r="L49" s="64">
        <v>12</v>
      </c>
      <c r="M49" s="64">
        <v>10</v>
      </c>
      <c r="N49" s="64">
        <v>8</v>
      </c>
      <c r="O49" s="65">
        <v>8</v>
      </c>
      <c r="P49" s="48"/>
      <c r="Q49" s="48"/>
      <c r="R49" s="48"/>
      <c r="S49" s="48"/>
      <c r="T49" s="48"/>
      <c r="U49" s="48"/>
    </row>
    <row r="50" spans="1:21" ht="30.75" customHeight="1">
      <c r="A50" s="48"/>
      <c r="B50" s="1163"/>
      <c r="C50" s="1164"/>
      <c r="D50" s="62"/>
      <c r="E50" s="1155" t="s">
        <v>17</v>
      </c>
      <c r="F50" s="1155"/>
      <c r="G50" s="1155"/>
      <c r="H50" s="1155"/>
      <c r="I50" s="1155"/>
      <c r="J50" s="1156"/>
      <c r="K50" s="63">
        <v>440</v>
      </c>
      <c r="L50" s="64">
        <v>264</v>
      </c>
      <c r="M50" s="64">
        <v>207</v>
      </c>
      <c r="N50" s="64">
        <v>168</v>
      </c>
      <c r="O50" s="65">
        <v>47</v>
      </c>
      <c r="P50" s="48"/>
      <c r="Q50" s="48"/>
      <c r="R50" s="48"/>
      <c r="S50" s="48"/>
      <c r="T50" s="48"/>
      <c r="U50" s="48"/>
    </row>
    <row r="51" spans="1:21" ht="30.75" customHeight="1">
      <c r="A51" s="48"/>
      <c r="B51" s="1165"/>
      <c r="C51" s="1166"/>
      <c r="D51" s="66"/>
      <c r="E51" s="1155" t="s">
        <v>18</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19</v>
      </c>
      <c r="C52" s="1154"/>
      <c r="D52" s="66"/>
      <c r="E52" s="1155" t="s">
        <v>20</v>
      </c>
      <c r="F52" s="1155"/>
      <c r="G52" s="1155"/>
      <c r="H52" s="1155"/>
      <c r="I52" s="1155"/>
      <c r="J52" s="1156"/>
      <c r="K52" s="63">
        <v>2968</v>
      </c>
      <c r="L52" s="64">
        <v>2839</v>
      </c>
      <c r="M52" s="64">
        <v>2978</v>
      </c>
      <c r="N52" s="64">
        <v>2876</v>
      </c>
      <c r="O52" s="65">
        <v>3151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602</v>
      </c>
      <c r="L53" s="69">
        <v>619</v>
      </c>
      <c r="M53" s="69">
        <v>315</v>
      </c>
      <c r="N53" s="69">
        <v>471</v>
      </c>
      <c r="O53" s="70">
        <v>175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nec</cp:lastModifiedBy>
  <cp:lastPrinted>2016-04-15T07:58:59Z</cp:lastPrinted>
  <dcterms:created xsi:type="dcterms:W3CDTF">2016-02-15T01:03:07Z</dcterms:created>
  <dcterms:modified xsi:type="dcterms:W3CDTF">2016-05-09T02:32:56Z</dcterms:modified>
</cp:coreProperties>
</file>