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5940" windowWidth="19230" windowHeight="59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calcChain>
</file>

<file path=xl/sharedStrings.xml><?xml version="1.0" encoding="utf-8"?>
<sst xmlns="http://schemas.openxmlformats.org/spreadsheetml/2006/main" count="967" uniqueCount="542">
  <si>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</si>
  <si>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</si>
  <si>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</si>
  <si>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</si>
  <si>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</si>
  <si>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</si>
  <si>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</si>
  <si>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</si>
  <si>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</si>
  <si>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</si>
  <si>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</si>
  <si>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</si>
  <si>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</si>
  <si>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</si>
  <si>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</si>
  <si>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</si>
  <si>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</si>
  <si>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</si>
  <si>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</si>
  <si>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</si>
  <si>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</si>
  <si>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</si>
  <si>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</si>
  <si>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</si>
  <si>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</si>
  <si>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</si>
  <si>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</si>
  <si>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</si>
  <si>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</si>
  <si>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</si>
  <si>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</si>
  <si>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</si>
  <si>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</si>
  <si>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</si>
  <si>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</si>
  <si>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</si>
  <si>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</si>
  <si>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</si>
  <si>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</si>
  <si>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</si>
  <si>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</si>
  <si>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</si>
  <si>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</si>
  <si>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</si>
  <si>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</si>
  <si>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</si>
  <si>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</si>
  <si>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</si>
  <si>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</si>
  <si>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</si>
  <si>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</si>
  <si>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</si>
  <si>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</si>
  <si>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</si>
  <si>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</si>
  <si>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</si>
  <si>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</si>
  <si>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</si>
  <si>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</si>
  <si>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</si>
  <si>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</si>
  <si>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</si>
  <si>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</si>
  <si>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</si>
  <si>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</si>
  <si>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</si>
  <si>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</si>
  <si>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</si>
  <si>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</si>
  <si>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</si>
  <si>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</si>
  <si>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</si>
  <si>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</si>
  <si>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</si>
  <si>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</si>
  <si>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</si>
  <si>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</si>
  <si>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</si>
  <si>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</si>
  <si>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</si>
  <si>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</si>
  <si>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</si>
  <si>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我孫子市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</si>
  <si>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</si>
  <si>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</si>
  <si>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</si>
  <si>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</si>
  <si>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</si>
  <si>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</si>
  <si>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</si>
  <si>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</si>
  <si>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</si>
  <si>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</si>
  <si>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</si>
  <si>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</si>
  <si>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</si>
  <si>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</si>
  <si>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</si>
  <si>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</si>
  <si>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</si>
  <si>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</si>
  <si>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</si>
  <si>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</si>
  <si>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</si>
  <si>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</si>
  <si>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</si>
  <si>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</si>
  <si>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</si>
  <si>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</si>
  <si>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</si>
  <si>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</si>
  <si>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</si>
  <si>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</si>
  <si>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</si>
  <si>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</si>
  <si>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</si>
  <si>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</si>
  <si>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</si>
  <si>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</si>
  <si>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</si>
  <si>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</si>
  <si>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</si>
  <si>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</si>
  <si>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</si>
  <si>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</si>
  <si>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</si>
  <si>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</si>
  <si>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</si>
  <si>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</si>
  <si>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</si>
  <si>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</si>
  <si>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</si>
  <si>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</si>
  <si>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</si>
  <si>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</si>
  <si>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</si>
  <si>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</si>
  <si>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</si>
  <si>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</si>
  <si>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</si>
  <si>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</si>
  <si>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</si>
  <si>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</si>
  <si>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</si>
  <si>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</si>
  <si>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</si>
  <si>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</si>
  <si>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</si>
  <si>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</si>
  <si>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</si>
  <si>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</si>
  <si>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</si>
  <si>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</si>
  <si>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</si>
  <si>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</si>
  <si>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</si>
  <si>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</si>
  <si>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</si>
  <si>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</si>
  <si>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</si>
  <si>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</si>
  <si>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</si>
  <si>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</si>
  <si>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</si>
  <si>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</si>
  <si>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</si>
  <si>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</si>
  <si>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</si>
  <si>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</si>
  <si>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</si>
  <si>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</si>
  <si>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</si>
  <si>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</si>
  <si>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</si>
  <si>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</si>
  <si>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</si>
  <si>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</si>
  <si>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</si>
  <si>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</si>
  <si>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</si>
  <si>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</si>
  <si>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</si>
  <si>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</si>
  <si>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</si>
  <si>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</si>
  <si>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</si>
  <si>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</si>
  <si>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</si>
  <si>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</si>
  <si>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</si>
  <si>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</si>
  <si>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</si>
  <si>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</si>
  <si>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</si>
  <si>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千葉県我孫子市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</si>
  <si>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</si>
  <si>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</si>
  <si>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</si>
  <si>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</si>
  <si>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</si>
  <si>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</si>
  <si>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</si>
  <si>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</si>
  <si>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</si>
  <si>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</si>
  <si>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</si>
  <si>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</si>
  <si>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</si>
  <si>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</si>
  <si>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</si>
  <si>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</si>
  <si>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</si>
  <si>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</si>
  <si>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</si>
  <si>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</si>
  <si>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</si>
  <si>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</si>
  <si>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</si>
  <si>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</si>
  <si>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</si>
  <si>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</si>
  <si>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</si>
  <si>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</si>
  <si>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</si>
  <si>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</si>
  <si>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</si>
  <si>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</si>
  <si>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</si>
  <si>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</si>
  <si>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</si>
  <si>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</si>
  <si>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</si>
  <si>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</si>
  <si>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</si>
  <si>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</si>
  <si>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</si>
  <si>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</si>
  <si>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</si>
  <si>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</si>
  <si>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</si>
  <si>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</si>
  <si>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</si>
  <si>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</si>
  <si>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</si>
  <si>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</si>
  <si>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</si>
  <si>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</si>
  <si>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</si>
  <si>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</si>
  <si>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</si>
  <si>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</si>
  <si>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</si>
  <si>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</si>
  <si>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</si>
  <si>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</si>
  <si>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</si>
  <si>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</si>
  <si>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</si>
  <si>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</si>
  <si>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</si>
  <si>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</si>
  <si>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</si>
  <si>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</si>
  <si>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</si>
  <si>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</si>
  <si>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</si>
  <si>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</si>
  <si>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</si>
  <si>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</si>
  <si>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</si>
  <si>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</si>
  <si>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</si>
  <si>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</si>
  <si>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</si>
  <si>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</si>
  <si>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</si>
  <si>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</si>
  <si>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</si>
  <si>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</si>
  <si>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</si>
  <si>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</si>
  <si>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</si>
  <si>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</si>
  <si>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</si>
  <si>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</si>
  <si>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</si>
  <si>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</si>
  <si>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</si>
  <si>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</si>
  <si>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</si>
  <si>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</si>
  <si>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</si>
  <si>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</si>
  <si>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</si>
  <si>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</si>
  <si>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</si>
  <si>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</si>
  <si>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</si>
  <si>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</si>
  <si>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</si>
  <si>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</si>
  <si>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</si>
  <si>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</si>
  <si>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</si>
  <si>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</si>
  <si>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</si>
  <si>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</si>
  <si>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</si>
  <si>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</si>
  <si>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</si>
  <si>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</si>
  <si>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</si>
  <si>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</si>
  <si>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</si>
  <si>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</si>
  <si>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</si>
  <si>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</si>
  <si>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</si>
  <si>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</si>
  <si>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</si>
  <si>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</si>
  <si>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</si>
  <si>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</si>
  <si>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</si>
  <si>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</si>
  <si>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</si>
  <si>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</si>
  <si>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</si>
  <si>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</si>
  <si>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</si>
  <si>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</si>
  <si>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</si>
  <si>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</si>
  <si>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</si>
  <si>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</si>
  <si>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</si>
  <si>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</si>
  <si>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</si>
  <si>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</si>
  <si>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</si>
  <si>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</si>
  <si>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</si>
  <si>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</si>
  <si>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</si>
  <si>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千葉県我孫子市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</si>
  <si>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</si>
  <si>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</si>
  <si>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</si>
  <si>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</si>
  <si>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</si>
  <si>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</si>
  <si>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</si>
  <si>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</si>
  <si>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</si>
  <si>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</si>
  <si>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</si>
  <si>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</si>
  <si>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</si>
  <si>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</si>
  <si>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</si>
  <si>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</si>
  <si>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</si>
  <si>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</si>
  <si>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</si>
  <si>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</si>
  <si>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</si>
  <si>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</si>
  <si>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</si>
  <si>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</si>
  <si>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</si>
  <si>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</si>
  <si>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</si>
  <si>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</si>
  <si>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</si>
  <si>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</si>
  <si>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</si>
  <si>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</si>
  <si>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</si>
  <si>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我孫子市国民健康保険事業特別会計</t>
    <phoneticPr fontId="5"/>
  </si>
  <si>
    <t>我孫子市介護保険特別会計</t>
    <phoneticPr fontId="5"/>
  </si>
  <si>
    <t>我孫子市後期高齢者医療特別会計</t>
    <phoneticPr fontId="5"/>
  </si>
  <si>
    <t>我孫子市水道事業</t>
    <phoneticPr fontId="5"/>
  </si>
  <si>
    <t>法適用企業</t>
    <phoneticPr fontId="5"/>
  </si>
  <si>
    <t>我孫子市公共下水道事業特別会計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</si>
  <si>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</si>
  <si>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</si>
  <si>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</si>
  <si>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</si>
  <si>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</si>
  <si>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</si>
  <si>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</si>
  <si>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</si>
  <si>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</si>
  <si>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</si>
  <si>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</si>
  <si>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</si>
  <si>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</si>
  <si>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</si>
  <si>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</si>
  <si>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</si>
  <si>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</si>
  <si>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</si>
  <si>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</si>
  <si>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</si>
  <si>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</si>
  <si>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</si>
  <si>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</si>
  <si>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</si>
  <si>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</si>
  <si>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</si>
  <si>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</si>
  <si>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</si>
  <si>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</si>
  <si>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</si>
  <si>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</si>
  <si>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</si>
  <si>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</si>
  <si>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</si>
  <si>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</si>
  <si>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</si>
  <si>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</si>
  <si>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</si>
  <si>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</si>
  <si>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</si>
  <si>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</si>
  <si>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</si>
  <si>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</si>
  <si>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</si>
  <si>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</si>
  <si>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</si>
  <si>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</si>
  <si>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</si>
  <si>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</si>
  <si>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</si>
  <si>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</si>
  <si>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</si>
  <si>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</si>
  <si>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</si>
  <si>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</si>
  <si>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</si>
  <si>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</si>
  <si>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</si>
  <si>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</si>
  <si>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</si>
  <si>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</si>
  <si>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</si>
  <si>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</si>
  <si>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</si>
  <si>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</si>
  <si>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</si>
  <si>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</si>
  <si>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</si>
  <si>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</si>
  <si>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</si>
  <si>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</si>
  <si>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</si>
  <si>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</si>
  <si>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</si>
  <si>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</si>
  <si>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</si>
  <si>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</si>
  <si>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</si>
  <si>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</si>
  <si>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</si>
  <si>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</si>
  <si>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</si>
  <si>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</si>
  <si>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</si>
  <si>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</si>
  <si>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</si>
  <si>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</si>
  <si>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</si>
  <si>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</si>
  <si>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</si>
  <si>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</si>
  <si>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</si>
  <si>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</si>
  <si>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</si>
  <si>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</si>
  <si>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</si>
  <si>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</si>
  <si>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</si>
  <si>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</si>
  <si>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</si>
  <si>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</si>
  <si>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</si>
  <si>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</si>
  <si>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</si>
  <si>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</si>
  <si>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</si>
  <si>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</si>
  <si>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</si>
  <si>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</si>
  <si>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</si>
  <si>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</si>
  <si>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</si>
  <si>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</si>
  <si>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</si>
  <si>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</si>
  <si>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</si>
  <si>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</si>
  <si>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</si>
  <si>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</si>
  <si>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</si>
  <si>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</si>
  <si>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</si>
  <si>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</si>
  <si>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</si>
  <si>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</si>
  <si>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</si>
  <si>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</si>
  <si>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</si>
  <si>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</si>
  <si>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</si>
  <si>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</si>
  <si>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</si>
  <si>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</si>
  <si>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</si>
  <si>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我孫子市水道事業</t>
  </si>
  <si>
    <t>一般会計</t>
  </si>
  <si>
    <t>我孫子市国民健康保険事業特別会計</t>
  </si>
  <si>
    <t>我孫子市介護保険特別会計</t>
  </si>
  <si>
    <t>我孫子市公共下水道事業特別会計</t>
  </si>
  <si>
    <t>我孫子市後期高齢者医療特別会計</t>
  </si>
  <si>
    <t>その他会計（赤字）</t>
  </si>
  <si>
    <t>その他会計（黒字）</t>
  </si>
  <si>
    <t>-</t>
    <phoneticPr fontId="2"/>
  </si>
  <si>
    <t>北千葉広域水道企業団（水道用水供給事業会計）</t>
    <rPh sb="0" eb="1">
      <t>キタ</t>
    </rPh>
    <rPh sb="1" eb="3">
      <t>チバ</t>
    </rPh>
    <rPh sb="3" eb="5">
      <t>コウイキ</t>
    </rPh>
    <rPh sb="5" eb="7">
      <t>スイドウ</t>
    </rPh>
    <rPh sb="7" eb="9">
      <t>キギョウ</t>
    </rPh>
    <rPh sb="9" eb="10">
      <t>ダン</t>
    </rPh>
    <rPh sb="11" eb="14">
      <t>スイドウヨウ</t>
    </rPh>
    <rPh sb="14" eb="15">
      <t>スイ</t>
    </rPh>
    <rPh sb="15" eb="17">
      <t>キョウキュウ</t>
    </rPh>
    <rPh sb="17" eb="19">
      <t>ジギョウ</t>
    </rPh>
    <rPh sb="19" eb="21">
      <t>カイケイ</t>
    </rPh>
    <phoneticPr fontId="4"/>
  </si>
  <si>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4"/>
  </si>
  <si>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4"/>
  </si>
  <si>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4"/>
  </si>
  <si>
    <t>千葉県市町村総合事務組合（千葉県市町村交通災害共済特別会計）</t>
  </si>
  <si>
    <t>千葉県後期高齢者医療広域連合（一般会計）</t>
  </si>
  <si>
    <t>千葉県後期高齢者医療広域連合（後期高齢者医療特別会計）</t>
  </si>
  <si>
    <t>東葛中部地区総合開発事務組合（一般会計）</t>
  </si>
  <si>
    <t>-</t>
    <phoneticPr fontId="2"/>
  </si>
  <si>
    <t>-</t>
    <phoneticPr fontId="2"/>
  </si>
  <si>
    <t>-</t>
    <phoneticPr fontId="2"/>
  </si>
  <si>
    <t>我孫子市土地開発公社</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</si>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</sst>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27164</c:v>
                </c:pt>
                <c:pt idx="1">
                  <c:v>19669</c:v>
                </c:pt>
                <c:pt idx="2">
                  <c:v>23474</c:v>
                </c:pt>
                <c:pt idx="3">
                  <c:v>22824</c:v>
                </c:pt>
                <c:pt idx="4">
                  <c:v>27533</c:v>
                </c:pt>
              </c:numCache>
            </c:numRef>
          </c:val>
          <c:smooth val="0"/>
        </c:ser>
        <c:dLbls>
          <c:showLegendKey val="0"/>
          <c:showVal val="0"/>
          <c:showCatName val="0"/>
          <c:showSerName val="0"/>
          <c:showPercent val="0"/>
          <c:showBubbleSize val="0"/>
        </c:dLbls>
        <c:marker val="1"/>
        <c:smooth val="0"/>
        <c:axId val="121494144"/>
        <c:axId val="121500416"/>
      </c:lineChart>
      <c:catAx>
        <c:axId val="1214941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500416"/>
        <c:crosses val="autoZero"/>
        <c:auto val="1"/>
        <c:lblAlgn val="ctr"/>
        <c:lblOffset val="100"/>
        <c:tickLblSkip val="1"/>
        <c:tickMarkSkip val="1"/>
        <c:noMultiLvlLbl val="0"/>
      </c:catAx>
      <c:valAx>
        <c:axId val="1215004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494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5.04</c:v>
                </c:pt>
                <c:pt idx="1">
                  <c:v>4.72</c:v>
                </c:pt>
                <c:pt idx="2">
                  <c:v>8.06</c:v>
                </c:pt>
                <c:pt idx="3">
                  <c:v>4.49</c:v>
                </c:pt>
                <c:pt idx="4">
                  <c:v>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5.09</c:v>
                </c:pt>
                <c:pt idx="1">
                  <c:v>9.74</c:v>
                </c:pt>
                <c:pt idx="2">
                  <c:v>10.83</c:v>
                </c:pt>
                <c:pt idx="3">
                  <c:v>15.24</c:v>
                </c:pt>
                <c:pt idx="4">
                  <c:v>15.59</c:v>
                </c:pt>
              </c:numCache>
            </c:numRef>
          </c:val>
        </c:ser>
        <c:dLbls>
          <c:showLegendKey val="0"/>
          <c:showVal val="0"/>
          <c:showCatName val="0"/>
          <c:showSerName val="0"/>
          <c:showPercent val="0"/>
          <c:showBubbleSize val="0"/>
        </c:dLbls>
        <c:gapWidth val="250"/>
        <c:overlap val="100"/>
        <c:axId val="121524224"/>
        <c:axId val="121526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4.0199999999999996</c:v>
                </c:pt>
                <c:pt idx="1">
                  <c:v>4.72</c:v>
                </c:pt>
                <c:pt idx="2">
                  <c:v>4.5599999999999996</c:v>
                </c:pt>
                <c:pt idx="3">
                  <c:v>1.1399999999999999</c:v>
                </c:pt>
                <c:pt idx="4">
                  <c:v>2.63</c:v>
                </c:pt>
              </c:numCache>
            </c:numRef>
          </c:val>
          <c:smooth val="0"/>
        </c:ser>
        <c:dLbls>
          <c:showLegendKey val="0"/>
          <c:showVal val="0"/>
          <c:showCatName val="0"/>
          <c:showSerName val="0"/>
          <c:showPercent val="0"/>
          <c:showBubbleSize val="0"/>
        </c:dLbls>
        <c:marker val="1"/>
        <c:smooth val="0"/>
        <c:axId val="121524224"/>
        <c:axId val="121526144"/>
      </c:lineChart>
      <c:catAx>
        <c:axId val="12152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526144"/>
        <c:crosses val="autoZero"/>
        <c:auto val="1"/>
        <c:lblAlgn val="ctr"/>
        <c:lblOffset val="100"/>
        <c:tickLblSkip val="1"/>
        <c:tickMarkSkip val="1"/>
        <c:noMultiLvlLbl val="0"/>
      </c:catAx>
      <c:valAx>
        <c:axId val="12152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2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0.12</c:v>
                </c:pt>
                <c:pt idx="2">
                  <c:v>#N/A</c:v>
                </c:pt>
                <c:pt idx="3">
                  <c:v>0.05</c:v>
                </c:pt>
                <c:pt idx="4">
                  <c:v>#N/A</c:v>
                </c:pt>
                <c:pt idx="5">
                  <c:v>0.03</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我孫子市後期高齢者医療特別会計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0.2</c:v>
                </c:pt>
                <c:pt idx="4">
                  <c:v>#N/A</c:v>
                </c:pt>
                <c:pt idx="5">
                  <c:v>0.14000000000000001</c:v>
                </c:pt>
                <c:pt idx="6">
                  <c:v>#N/A</c:v>
                </c:pt>
                <c:pt idx="7">
                  <c:v>0.16</c:v>
                </c:pt>
                <c:pt idx="8">
                  <c:v>#N/A</c:v>
                </c:pt>
                <c:pt idx="9">
                  <c:v>0.18</c:v>
                </c:pt>
              </c:numCache>
            </c:numRef>
          </c:val>
        </c:ser>
        <c:ser>
          <c:idx val="5"/>
          <c:order val="5"/>
          <c:tx>
            <c:strRef>
              <c:f>データシート!$A$32</c:f>
              <c:strCache>
                <c:ptCount val="1"/>
                <c:pt idx="0">
                  <c:v>我孫子市公共下水道事業特別会計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1.33</c:v>
                </c:pt>
                <c:pt idx="2">
                  <c:v>#N/A</c:v>
                </c:pt>
                <c:pt idx="3">
                  <c:v>1.45</c:v>
                </c:pt>
                <c:pt idx="4">
                  <c:v>#N/A</c:v>
                </c:pt>
                <c:pt idx="5">
                  <c:v>1.34</c:v>
                </c:pt>
                <c:pt idx="6">
                  <c:v>#N/A</c:v>
                </c:pt>
                <c:pt idx="7">
                  <c:v>1.24</c:v>
                </c:pt>
                <c:pt idx="8">
                  <c:v>#N/A</c:v>
                </c:pt>
                <c:pt idx="9">
                  <c:v>0.9</c:v>
                </c:pt>
              </c:numCache>
            </c:numRef>
          </c:val>
        </c:ser>
        <c:ser>
          <c:idx val="6"/>
          <c:order val="6"/>
          <c:tx>
            <c:strRef>
              <c:f>データシート!$A$33</c:f>
              <c:strCache>
                <c:ptCount val="1"/>
                <c:pt idx="0">
                  <c:v>我孫子市介護保険特別会計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0.42</c:v>
                </c:pt>
                <c:pt idx="2">
                  <c:v>#N/A</c:v>
                </c:pt>
                <c:pt idx="3">
                  <c:v>0.41</c:v>
                </c:pt>
                <c:pt idx="4">
                  <c:v>#N/A</c:v>
                </c:pt>
                <c:pt idx="5">
                  <c:v>0.34</c:v>
                </c:pt>
                <c:pt idx="6">
                  <c:v>#N/A</c:v>
                </c:pt>
                <c:pt idx="7">
                  <c:v>0.59</c:v>
                </c:pt>
                <c:pt idx="8">
                  <c:v>#N/A</c:v>
                </c:pt>
                <c:pt idx="9">
                  <c:v>1.29</c:v>
                </c:pt>
              </c:numCache>
            </c:numRef>
          </c:val>
        </c:ser>
        <c:ser>
          <c:idx val="7"/>
          <c:order val="7"/>
          <c:tx>
            <c:strRef>
              <c:f>データシート!$A$34</c:f>
              <c:strCache>
                <c:ptCount val="1"/>
                <c:pt idx="0">
                  <c:v>我孫子市国民健康保険事業特別会計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1.46</c:v>
                </c:pt>
                <c:pt idx="2">
                  <c:v>#N/A</c:v>
                </c:pt>
                <c:pt idx="3">
                  <c:v>1.65</c:v>
                </c:pt>
                <c:pt idx="4">
                  <c:v>#N/A</c:v>
                </c:pt>
                <c:pt idx="5">
                  <c:v>1.86</c:v>
                </c:pt>
                <c:pt idx="6">
                  <c:v>#N/A</c:v>
                </c:pt>
                <c:pt idx="7">
                  <c:v>3.26</c:v>
                </c:pt>
                <c:pt idx="8">
                  <c:v>#N/A</c:v>
                </c:pt>
                <c:pt idx="9">
                  <c:v>4.33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5.04</c:v>
                </c:pt>
                <c:pt idx="2">
                  <c:v>#N/A</c:v>
                </c:pt>
                <c:pt idx="3">
                  <c:v>4.72</c:v>
                </c:pt>
                <c:pt idx="4">
                  <c:v>#N/A</c:v>
                </c:pt>
                <c:pt idx="5">
                  <c:v>8.06</c:v>
                </c:pt>
                <c:pt idx="6">
                  <c:v>#N/A</c:v>
                </c:pt>
                <c:pt idx="7">
                  <c:v>4.49</c:v>
                </c:pt>
                <c:pt idx="8">
                  <c:v>#N/A</c:v>
                </c:pt>
                <c:pt idx="9">
                  <c:v>6.5</c:v>
                </c:pt>
              </c:numCache>
            </c:numRef>
          </c:val>
        </c:ser>
        <c:ser>
          <c:idx val="9"/>
          <c:order val="9"/>
          <c:tx>
            <c:strRef>
              <c:f>データシート!$A$36</c:f>
              <c:strCache>
                <c:ptCount val="1"/>
                <c:pt idx="0">
                  <c:v>我孫子市水道事業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13.88</c:v>
                </c:pt>
                <c:pt idx="2">
                  <c:v>#N/A</c:v>
                </c:pt>
                <c:pt idx="3">
                  <c:v>13.11</c:v>
                </c:pt>
                <c:pt idx="4">
                  <c:v>#N/A</c:v>
                </c:pt>
                <c:pt idx="5">
                  <c:v>13.72</c:v>
                </c:pt>
                <c:pt idx="6">
                  <c:v>#N/A</c:v>
                </c:pt>
                <c:pt idx="7">
                  <c:v>15</c:v>
                </c:pt>
                <c:pt idx="8">
                  <c:v>#N/A</c:v>
                </c:pt>
                <c:pt idx="9">
                  <c:v>13.55</c:v>
                </c:pt>
              </c:numCache>
            </c:numRef>
          </c:val>
        </c:ser>
        <c:dLbls>
          <c:showLegendKey val="0"/>
          <c:showVal val="0"/>
          <c:showCatName val="0"/>
          <c:showSerName val="0"/>
          <c:showPercent val="0"/>
          <c:showBubbleSize val="0"/>
        </c:dLbls>
        <c:gapWidth val="150"/>
        <c:overlap val="100"/>
        <c:axId val="121632640"/>
        <c:axId val="121634176"/>
      </c:barChart>
      <c:catAx>
        <c:axId val="12163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634176"/>
        <c:crosses val="autoZero"/>
        <c:auto val="1"/>
        <c:lblAlgn val="ctr"/>
        <c:lblOffset val="100"/>
        <c:tickLblSkip val="1"/>
        <c:tickMarkSkip val="1"/>
        <c:noMultiLvlLbl val="0"/>
      </c:catAx>
      <c:valAx>
        <c:axId val="12163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32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2939</c:v>
                </c:pt>
                <c:pt idx="5">
                  <c:v>2968</c:v>
                </c:pt>
                <c:pt idx="8">
                  <c:v>2839</c:v>
                </c:pt>
                <c:pt idx="11">
                  <c:v>2978</c:v>
                </c:pt>
                <c:pt idx="14">
                  <c:v>2876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372</c:v>
                </c:pt>
                <c:pt idx="3">
                  <c:v>440</c:v>
                </c:pt>
                <c:pt idx="6">
                  <c:v>264</c:v>
                </c:pt>
                <c:pt idx="9">
                  <c:v>207</c:v>
                </c:pt>
                <c:pt idx="12">
                  <c:v>168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c:v>
                </c:pt>
                <c:pt idx="3">
                  <c:v>14</c:v>
                </c:pt>
                <c:pt idx="6">
                  <c:v>12</c:v>
                </c:pt>
                <c:pt idx="9">
                  <c:v>10</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359</c:v>
                </c:pt>
                <c:pt idx="3">
                  <c:v>310</c:v>
                </c:pt>
                <c:pt idx="6">
                  <c:v>338</c:v>
                </c:pt>
                <c:pt idx="9">
                  <c:v>270</c:v>
                </c:pt>
                <c:pt idx="12">
                  <c:v>204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c:v>
                </c:pt>
                <c:pt idx="3">
                  <c:v>3</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2869</c:v>
                </c:pt>
                <c:pt idx="3">
                  <c:v>2803</c:v>
                </c:pt>
                <c:pt idx="6">
                  <c:v>2841</c:v>
                </c:pt>
                <c:pt idx="9">
                  <c:v>2806</c:v>
                </c:pt>
                <c:pt idx="12">
                  <c:v>2967</c:v>
                </c:pt>
              </c:numCache>
            </c:numRef>
          </c:val>
        </c:ser>
        <c:dLbls>
          <c:showLegendKey val="0"/>
          <c:showVal val="0"/>
          <c:showCatName val="0"/>
          <c:showSerName val="0"/>
          <c:showPercent val="0"/>
          <c:showBubbleSize val="0"/>
        </c:dLbls>
        <c:gapWidth val="100"/>
        <c:overlap val="100"/>
        <c:axId val="122542336"/>
        <c:axId val="122548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688</c:v>
                </c:pt>
                <c:pt idx="2">
                  <c:v>#N/A</c:v>
                </c:pt>
                <c:pt idx="3">
                  <c:v>#N/A</c:v>
                </c:pt>
                <c:pt idx="4">
                  <c:v>602</c:v>
                </c:pt>
                <c:pt idx="5">
                  <c:v>#N/A</c:v>
                </c:pt>
                <c:pt idx="6">
                  <c:v>#N/A</c:v>
                </c:pt>
                <c:pt idx="7">
                  <c:v>619</c:v>
                </c:pt>
                <c:pt idx="8">
                  <c:v>#N/A</c:v>
                </c:pt>
                <c:pt idx="9">
                  <c:v>#N/A</c:v>
                </c:pt>
                <c:pt idx="10">
                  <c:v>315</c:v>
                </c:pt>
                <c:pt idx="11">
                  <c:v>#N/A</c:v>
                </c:pt>
                <c:pt idx="12">
                  <c:v>#N/A</c:v>
                </c:pt>
                <c:pt idx="13">
                  <c:v>471</c:v>
                </c:pt>
                <c:pt idx="14">
                  <c:v>#N/A</c:v>
                </c:pt>
              </c:numCache>
            </c:numRef>
          </c:val>
          <c:smooth val="0"/>
        </c:ser>
        <c:dLbls>
          <c:showLegendKey val="0"/>
          <c:showVal val="0"/>
          <c:showCatName val="0"/>
          <c:showSerName val="0"/>
          <c:showPercent val="0"/>
          <c:showBubbleSize val="0"/>
        </c:dLbls>
        <c:marker val="1"/>
        <c:smooth val="0"/>
        <c:axId val="122542336"/>
        <c:axId val="122548608"/>
      </c:lineChart>
      <c:catAx>
        <c:axId val="12254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48608"/>
        <c:crosses val="autoZero"/>
        <c:auto val="1"/>
        <c:lblAlgn val="ctr"/>
        <c:lblOffset val="100"/>
        <c:tickLblSkip val="1"/>
        <c:tickMarkSkip val="1"/>
        <c:noMultiLvlLbl val="0"/>
      </c:catAx>
      <c:valAx>
        <c:axId val="12254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4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25171</c:v>
                </c:pt>
                <c:pt idx="5">
                  <c:v>26422</c:v>
                </c:pt>
                <c:pt idx="8">
                  <c:v>27453</c:v>
                </c:pt>
                <c:pt idx="11">
                  <c:v>28137</c:v>
                </c:pt>
                <c:pt idx="14">
                  <c:v>29077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8651</c:v>
                </c:pt>
                <c:pt idx="5">
                  <c:v>7827</c:v>
                </c:pt>
                <c:pt idx="8">
                  <c:v>7601</c:v>
                </c:pt>
                <c:pt idx="11">
                  <c:v>7336</c:v>
                </c:pt>
                <c:pt idx="14">
                  <c:v>6372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3294</c:v>
                </c:pt>
                <c:pt idx="5">
                  <c:v>5334</c:v>
                </c:pt>
                <c:pt idx="8">
                  <c:v>5785</c:v>
                </c:pt>
                <c:pt idx="11">
                  <c:v>7026</c:v>
                </c:pt>
                <c:pt idx="14">
                  <c:v>7034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23</c:v>
                </c:pt>
                <c:pt idx="3">
                  <c:v>0</c:v>
                </c:pt>
                <c:pt idx="6">
                  <c:v>8</c:v>
                </c:pt>
                <c:pt idx="9">
                  <c:v>3</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7587</c:v>
                </c:pt>
                <c:pt idx="3">
                  <c:v>7392</c:v>
                </c:pt>
                <c:pt idx="6">
                  <c:v>7532</c:v>
                </c:pt>
                <c:pt idx="9">
                  <c:v>6811</c:v>
                </c:pt>
                <c:pt idx="12">
                  <c:v>6399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65</c:v>
                </c:pt>
                <c:pt idx="3">
                  <c:v>53</c:v>
                </c:pt>
                <c:pt idx="6">
                  <c:v>42</c:v>
                </c:pt>
                <c:pt idx="9">
                  <c:v>115</c:v>
                </c:pt>
                <c:pt idx="12">
                  <c:v>221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5116</c:v>
                </c:pt>
                <c:pt idx="3">
                  <c:v>4728</c:v>
                </c:pt>
                <c:pt idx="6">
                  <c:v>4821</c:v>
                </c:pt>
                <c:pt idx="9">
                  <c:v>4461</c:v>
                </c:pt>
                <c:pt idx="12">
                  <c:v>3983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1101</c:v>
                </c:pt>
                <c:pt idx="3">
                  <c:v>682</c:v>
                </c:pt>
                <c:pt idx="6">
                  <c:v>450</c:v>
                </c:pt>
                <c:pt idx="9">
                  <c:v>363</c:v>
                </c:pt>
                <c:pt idx="12">
                  <c:v>196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27347</c:v>
                </c:pt>
                <c:pt idx="3">
                  <c:v>28133</c:v>
                </c:pt>
                <c:pt idx="6">
                  <c:v>28758</c:v>
                </c:pt>
                <c:pt idx="9">
                  <c:v>29412</c:v>
                </c:pt>
                <c:pt idx="12">
                  <c:v>30071</c:v>
                </c:pt>
              </c:numCache>
            </c:numRef>
          </c:val>
        </c:ser>
        <c:dLbls>
          <c:showLegendKey val="0"/>
          <c:showVal val="0"/>
          <c:showCatName val="0"/>
          <c:showSerName val="0"/>
          <c:showPercent val="0"/>
          <c:showBubbleSize val="0"/>
        </c:dLbls>
        <c:gapWidth val="100"/>
        <c:overlap val="100"/>
        <c:axId val="121701120"/>
        <c:axId val="121703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4121</c:v>
                </c:pt>
                <c:pt idx="2">
                  <c:v>#N/A</c:v>
                </c:pt>
                <c:pt idx="3">
                  <c:v>#N/A</c:v>
                </c:pt>
                <c:pt idx="4">
                  <c:v>1405</c:v>
                </c:pt>
                <c:pt idx="5">
                  <c:v>#N/A</c:v>
                </c:pt>
                <c:pt idx="6">
                  <c:v>#N/A</c:v>
                </c:pt>
                <c:pt idx="7">
                  <c:v>773</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1701120"/>
        <c:axId val="121703040"/>
      </c:lineChart>
      <c:catAx>
        <c:axId val="12170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703040"/>
        <c:crosses val="autoZero"/>
        <c:auto val="1"/>
        <c:lblAlgn val="ctr"/>
        <c:lblOffset val="100"/>
        <c:tickLblSkip val="1"/>
        <c:tickMarkSkip val="1"/>
        <c:noMultiLvlLbl val="0"/>
      </c:catAx>
      <c:valAx>
        <c:axId val="12170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0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133,665
132,308
43.19
36,875,946
34,901,269
1,488,117
22,895,653
30,071,064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他の類似団体より市税収入の割合が高いため</a:t>
          </a:r>
          <a:r>
            <a:rPr lang="en-US" altLang="ja-JP" sz="1100" b="0" i="0" baseline="0">
              <a:solidFill>
                <a:schemeClr val="dk1"/>
              </a:solidFill>
              <a:effectLst/>
              <a:latin typeface="+mn-lt"/>
              <a:ea typeface="+mn-ea"/>
              <a:cs typeface="+mn-cs"/>
            </a:rPr>
            <a:t>0.84</a:t>
          </a:r>
          <a:r>
            <a:rPr lang="ja-JP" altLang="ja-JP" sz="1100" b="0" i="0" baseline="0">
              <a:solidFill>
                <a:schemeClr val="dk1"/>
              </a:solidFill>
              <a:effectLst/>
              <a:latin typeface="+mn-lt"/>
              <a:ea typeface="+mn-ea"/>
              <a:cs typeface="+mn-cs"/>
            </a:rPr>
            <a:t>と平均を上回っている。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年度の市税収入総額は、前年度</a:t>
          </a:r>
          <a:r>
            <a:rPr lang="ja-JP" altLang="en-US" sz="1100" b="0" i="0" baseline="0">
              <a:solidFill>
                <a:schemeClr val="dk1"/>
              </a:solidFill>
              <a:effectLst/>
              <a:latin typeface="+mn-lt"/>
              <a:ea typeface="+mn-ea"/>
              <a:cs typeface="+mn-cs"/>
            </a:rPr>
            <a:t>より増加</a:t>
          </a:r>
          <a:r>
            <a:rPr lang="ja-JP" altLang="ja-JP" sz="1100" b="0" i="0" baseline="0">
              <a:solidFill>
                <a:schemeClr val="dk1"/>
              </a:solidFill>
              <a:effectLst/>
              <a:latin typeface="+mn-lt"/>
              <a:ea typeface="+mn-ea"/>
              <a:cs typeface="+mn-cs"/>
            </a:rPr>
            <a:t>傾向にある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高齢化</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による所得の減少から、個人市民税</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見込</a:t>
          </a:r>
          <a:r>
            <a:rPr lang="ja-JP" altLang="en-US" sz="1100" b="0" i="0" baseline="0">
              <a:solidFill>
                <a:schemeClr val="dk1"/>
              </a:solidFill>
              <a:effectLst/>
              <a:latin typeface="+mn-lt"/>
              <a:ea typeface="+mn-ea"/>
              <a:cs typeface="+mn-cs"/>
            </a:rPr>
            <a:t>まれる</a:t>
          </a:r>
          <a:r>
            <a:rPr lang="ja-JP" altLang="ja-JP" sz="1100" b="0" i="0" baseline="0">
              <a:solidFill>
                <a:schemeClr val="dk1"/>
              </a:solidFill>
              <a:effectLst/>
              <a:latin typeface="+mn-lt"/>
              <a:ea typeface="+mn-ea"/>
              <a:cs typeface="+mn-cs"/>
            </a:rPr>
            <a:t>ため、若い世代の定住化策を進め長期的に安定した税収の確保やその他財源の確保に努め、現在の水準を維持していく。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41728</xdr:rowOff>
    </xdr:from>
    <xdr:to>
      <xdr:col>7</xdr:col>
      <xdr:colOff>152400</xdr:colOff>
      <xdr:row>41</xdr:row>
      <xdr:rowOff>58965</xdr:rowOff>
    </xdr:to>
    <xdr:cxnSp macro="">
      <xdr:nvCxnSpPr>
        <xdr:cNvPr id="70" name="直線コネクタ 69"/>
        <xdr:cNvCxnSpPr/>
      </xdr:nvCxnSpPr>
      <xdr:spPr>
        <a:xfrm>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144235</xdr:rowOff>
    </xdr:from>
    <xdr:to>
      <xdr:col>6</xdr:col>
      <xdr:colOff>0</xdr:colOff>
      <xdr:row>41</xdr:row>
      <xdr:rowOff>41728</xdr:rowOff>
    </xdr:to>
    <xdr:cxnSp macro="">
      <xdr:nvCxnSpPr>
        <xdr:cNvPr id="73" name="直線コネクタ 72"/>
        <xdr:cNvCxnSpPr/>
      </xdr:nvCxnSpPr>
      <xdr:spPr>
        <a:xfrm>
          <a:off x="3225800" y="70022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144235</xdr:rowOff>
    </xdr:to>
    <xdr:cxnSp macro="">
      <xdr:nvCxnSpPr>
        <xdr:cNvPr id="76" name="直線コネクタ 75"/>
        <xdr:cNvCxnSpPr/>
      </xdr:nvCxnSpPr>
      <xdr:spPr>
        <a:xfrm>
          <a:off x="2336800" y="69505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92528</xdr:rowOff>
    </xdr:to>
    <xdr:cxnSp macro="">
      <xdr:nvCxnSpPr>
        <xdr:cNvPr id="79" name="直線コネクタ 78"/>
        <xdr:cNvCxnSpPr/>
      </xdr:nvCxnSpPr>
      <xdr:spPr>
        <a:xfrm>
          <a:off x="1447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42834</xdr:rowOff>
    </xdr:from>
    <xdr:ext cx="762000" cy="259045"/>
    <xdr:sp macro="" textlink="">
      <xdr:nvSpPr>
        <xdr:cNvPr id="81" name="テキスト ボックス 80"/>
        <xdr:cNvSpPr txBox="1"/>
      </xdr:nvSpPr>
      <xdr:spPr>
        <a:xfrm>
          <a:off x="1955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145342</xdr:rowOff>
    </xdr:from>
    <xdr:ext cx="762000" cy="259045"/>
    <xdr:sp macro="" textlink="">
      <xdr:nvSpPr>
        <xdr:cNvPr id="83" name="テキスト ボックス 82"/>
        <xdr:cNvSpPr txBox="1"/>
      </xdr:nvSpPr>
      <xdr:spPr>
        <a:xfrm>
          <a:off x="1066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89" name="円/楕円 88"/>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24692</xdr:rowOff>
    </xdr:from>
    <xdr:ext cx="762000" cy="259045"/>
    <xdr:sp macro="" textlink="">
      <xdr:nvSpPr>
        <xdr:cNvPr id="90"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162378</xdr:rowOff>
    </xdr:from>
    <xdr:to>
      <xdr:col>6</xdr:col>
      <xdr:colOff>50800</xdr:colOff>
      <xdr:row>41</xdr:row>
      <xdr:rowOff>92528</xdr:rowOff>
    </xdr:to>
    <xdr:sp macro="" textlink="">
      <xdr:nvSpPr>
        <xdr:cNvPr id="91" name="円/楕円 90"/>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102705</xdr:rowOff>
    </xdr:from>
    <xdr:ext cx="736600" cy="259045"/>
    <xdr:sp macro="" textlink="">
      <xdr:nvSpPr>
        <xdr:cNvPr id="92" name="テキスト ボックス 91"/>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93435</xdr:rowOff>
    </xdr:from>
    <xdr:to>
      <xdr:col>4</xdr:col>
      <xdr:colOff>533400</xdr:colOff>
      <xdr:row>41</xdr:row>
      <xdr:rowOff>23585</xdr:rowOff>
    </xdr:to>
    <xdr:sp macro="" textlink="">
      <xdr:nvSpPr>
        <xdr:cNvPr id="93" name="円/楕円 92"/>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33762</xdr:rowOff>
    </xdr:from>
    <xdr:ext cx="762000" cy="259045"/>
    <xdr:sp macro="" textlink="">
      <xdr:nvSpPr>
        <xdr:cNvPr id="94" name="テキスト ボックス 93"/>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5" name="円/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7257</xdr:rowOff>
    </xdr:from>
    <xdr:to>
      <xdr:col>2</xdr:col>
      <xdr:colOff>127000</xdr:colOff>
      <xdr:row>40</xdr:row>
      <xdr:rowOff>108857</xdr:rowOff>
    </xdr:to>
    <xdr:sp macro="" textlink="">
      <xdr:nvSpPr>
        <xdr:cNvPr id="97" name="円/楕円 96"/>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119034</xdr:rowOff>
    </xdr:from>
    <xdr:ext cx="762000" cy="259045"/>
    <xdr:sp macro="" textlink="">
      <xdr:nvSpPr>
        <xdr:cNvPr id="98" name="テキスト ボックス 97"/>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歳入は、市町村たばこ税</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軽自動車税</a:t>
          </a:r>
          <a:r>
            <a:rPr lang="ja-JP" altLang="en-US" sz="1100" b="0" i="0" baseline="0">
              <a:solidFill>
                <a:schemeClr val="dk1"/>
              </a:solidFill>
              <a:effectLst/>
              <a:latin typeface="+mn-lt"/>
              <a:ea typeface="+mn-ea"/>
              <a:cs typeface="+mn-cs"/>
            </a:rPr>
            <a:t>、市町村民税法人分などの増額により、</a:t>
          </a:r>
          <a:r>
            <a:rPr lang="ja-JP" altLang="ja-JP" sz="1100" b="0" i="0" baseline="0">
              <a:solidFill>
                <a:schemeClr val="dk1"/>
              </a:solidFill>
              <a:effectLst/>
              <a:latin typeface="+mn-lt"/>
              <a:ea typeface="+mn-ea"/>
              <a:cs typeface="+mn-cs"/>
            </a:rPr>
            <a:t>市税全体で前年比</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a:t>
          </a:r>
          <a:r>
            <a:rPr lang="ja-JP" altLang="ja-JP" sz="1100" b="0" i="0" baseline="0">
              <a:solidFill>
                <a:schemeClr val="dk1"/>
              </a:solidFill>
              <a:effectLst/>
              <a:latin typeface="+mn-lt"/>
              <a:ea typeface="+mn-ea"/>
              <a:cs typeface="+mn-cs"/>
            </a:rPr>
            <a:t>歳出は、</a:t>
          </a:r>
          <a:r>
            <a:rPr lang="ja-JP" altLang="en-US" sz="1100" b="0" i="0" baseline="0">
              <a:solidFill>
                <a:schemeClr val="dk1"/>
              </a:solidFill>
              <a:effectLst/>
              <a:latin typeface="+mn-lt"/>
              <a:ea typeface="+mn-ea"/>
              <a:cs typeface="+mn-cs"/>
            </a:rPr>
            <a:t>公債</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や扶助費など</a:t>
          </a:r>
          <a:r>
            <a:rPr lang="ja-JP" altLang="ja-JP" sz="1100" b="0" i="0" baseline="0">
              <a:solidFill>
                <a:schemeClr val="dk1"/>
              </a:solidFill>
              <a:effectLst/>
              <a:latin typeface="+mn-lt"/>
              <a:ea typeface="+mn-ea"/>
              <a:cs typeface="+mn-cs"/>
            </a:rPr>
            <a:t>が増額となったことなどにより、経常収支比率は、</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％の悪化となった。</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行政改革への取り組みを通じて</a:t>
          </a:r>
          <a:r>
            <a:rPr lang="ja-JP" altLang="ja-JP" sz="1100" b="0" i="0" baseline="0">
              <a:solidFill>
                <a:schemeClr val="dk1"/>
              </a:solidFill>
              <a:effectLst/>
              <a:latin typeface="+mn-lt"/>
              <a:ea typeface="+mn-ea"/>
              <a:cs typeface="+mn-cs"/>
            </a:rPr>
            <a:t>経常的経費の削減に</a:t>
          </a:r>
          <a:r>
            <a:rPr lang="ja-JP" altLang="en-US" sz="1100" b="0" i="0" baseline="0">
              <a:solidFill>
                <a:schemeClr val="dk1"/>
              </a:solidFill>
              <a:effectLst/>
              <a:latin typeface="+mn-lt"/>
              <a:ea typeface="+mn-ea"/>
              <a:cs typeface="+mn-cs"/>
            </a:rPr>
            <a:t>努め</a:t>
          </a:r>
          <a:r>
            <a:rPr lang="ja-JP" altLang="ja-JP" sz="1100" b="0" i="0" baseline="0">
              <a:solidFill>
                <a:schemeClr val="dk1"/>
              </a:solidFill>
              <a:effectLst/>
              <a:latin typeface="+mn-lt"/>
              <a:ea typeface="+mn-ea"/>
              <a:cs typeface="+mn-cs"/>
            </a:rPr>
            <a:t>、弾力性のある財政構造を維持していく。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144463</xdr:rowOff>
    </xdr:from>
    <xdr:to>
      <xdr:col>7</xdr:col>
      <xdr:colOff>152400</xdr:colOff>
      <xdr:row>63</xdr:row>
      <xdr:rowOff>168593</xdr:rowOff>
    </xdr:to>
    <xdr:cxnSp macro="">
      <xdr:nvCxnSpPr>
        <xdr:cNvPr id="129" name="直線コネクタ 128"/>
        <xdr:cNvCxnSpPr/>
      </xdr:nvCxnSpPr>
      <xdr:spPr>
        <a:xfrm>
          <a:off x="4114800" y="1094581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63</xdr:row>
      <xdr:rowOff>144463</xdr:rowOff>
    </xdr:to>
    <xdr:cxnSp macro="">
      <xdr:nvCxnSpPr>
        <xdr:cNvPr id="132" name="直線コネクタ 131"/>
        <xdr:cNvCxnSpPr/>
      </xdr:nvCxnSpPr>
      <xdr:spPr>
        <a:xfrm>
          <a:off x="3225800" y="1086739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23813</xdr:rowOff>
    </xdr:from>
    <xdr:to>
      <xdr:col>4</xdr:col>
      <xdr:colOff>482600</xdr:colOff>
      <xdr:row>63</xdr:row>
      <xdr:rowOff>66040</xdr:rowOff>
    </xdr:to>
    <xdr:cxnSp macro="">
      <xdr:nvCxnSpPr>
        <xdr:cNvPr id="135" name="直線コネクタ 134"/>
        <xdr:cNvCxnSpPr/>
      </xdr:nvCxnSpPr>
      <xdr:spPr>
        <a:xfrm>
          <a:off x="2336800" y="1082516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23813</xdr:rowOff>
    </xdr:from>
    <xdr:to>
      <xdr:col>3</xdr:col>
      <xdr:colOff>279400</xdr:colOff>
      <xdr:row>65</xdr:row>
      <xdr:rowOff>60960</xdr:rowOff>
    </xdr:to>
    <xdr:cxnSp macro="">
      <xdr:nvCxnSpPr>
        <xdr:cNvPr id="138" name="直線コネクタ 137"/>
        <xdr:cNvCxnSpPr/>
      </xdr:nvCxnSpPr>
      <xdr:spPr>
        <a:xfrm flipV="1">
          <a:off x="1447800" y="10825163"/>
          <a:ext cx="889000" cy="38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113682</xdr:rowOff>
    </xdr:from>
    <xdr:ext cx="762000" cy="259045"/>
    <xdr:sp macro="" textlink="">
      <xdr:nvSpPr>
        <xdr:cNvPr id="140" name="テキスト ボックス 139"/>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94315</xdr:rowOff>
    </xdr:from>
    <xdr:ext cx="762000" cy="259045"/>
    <xdr:sp macro="" textlink="">
      <xdr:nvSpPr>
        <xdr:cNvPr id="142" name="テキスト ボックス 141"/>
        <xdr:cNvSpPr txBox="1"/>
      </xdr:nvSpPr>
      <xdr:spPr>
        <a:xfrm>
          <a:off x="1066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117793</xdr:rowOff>
    </xdr:from>
    <xdr:to>
      <xdr:col>7</xdr:col>
      <xdr:colOff>203200</xdr:colOff>
      <xdr:row>64</xdr:row>
      <xdr:rowOff>47943</xdr:rowOff>
    </xdr:to>
    <xdr:sp macro="" textlink="">
      <xdr:nvSpPr>
        <xdr:cNvPr id="148" name="円/楕円 147"/>
        <xdr:cNvSpPr/>
      </xdr:nvSpPr>
      <xdr:spPr>
        <a:xfrm>
          <a:off x="49022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89870</xdr:rowOff>
    </xdr:from>
    <xdr:ext cx="762000" cy="259045"/>
    <xdr:sp macro="" textlink="">
      <xdr:nvSpPr>
        <xdr:cNvPr id="149" name="財政構造の弾力性該当値テキスト"/>
        <xdr:cNvSpPr txBox="1"/>
      </xdr:nvSpPr>
      <xdr:spPr>
        <a:xfrm>
          <a:off x="5041900" y="108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93663</xdr:rowOff>
    </xdr:from>
    <xdr:to>
      <xdr:col>6</xdr:col>
      <xdr:colOff>50800</xdr:colOff>
      <xdr:row>64</xdr:row>
      <xdr:rowOff>23813</xdr:rowOff>
    </xdr:to>
    <xdr:sp macro="" textlink="">
      <xdr:nvSpPr>
        <xdr:cNvPr id="150" name="円/楕円 149"/>
        <xdr:cNvSpPr/>
      </xdr:nvSpPr>
      <xdr:spPr>
        <a:xfrm>
          <a:off x="4064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8590</xdr:rowOff>
    </xdr:from>
    <xdr:ext cx="736600" cy="259045"/>
    <xdr:sp macro="" textlink="">
      <xdr:nvSpPr>
        <xdr:cNvPr id="151" name="テキスト ボックス 150"/>
        <xdr:cNvSpPr txBox="1"/>
      </xdr:nvSpPr>
      <xdr:spPr>
        <a:xfrm>
          <a:off x="3733800" y="1098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2" name="円/楕円 151"/>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3" name="テキスト ボックス 152"/>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144463</xdr:rowOff>
    </xdr:from>
    <xdr:to>
      <xdr:col>3</xdr:col>
      <xdr:colOff>330200</xdr:colOff>
      <xdr:row>63</xdr:row>
      <xdr:rowOff>74613</xdr:rowOff>
    </xdr:to>
    <xdr:sp macro="" textlink="">
      <xdr:nvSpPr>
        <xdr:cNvPr id="154" name="円/楕円 153"/>
        <xdr:cNvSpPr/>
      </xdr:nvSpPr>
      <xdr:spPr>
        <a:xfrm>
          <a:off x="2286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84790</xdr:rowOff>
    </xdr:from>
    <xdr:ext cx="762000" cy="259045"/>
    <xdr:sp macro="" textlink="">
      <xdr:nvSpPr>
        <xdr:cNvPr id="155" name="テキスト ボックス 154"/>
        <xdr:cNvSpPr txBox="1"/>
      </xdr:nvSpPr>
      <xdr:spPr>
        <a:xfrm>
          <a:off x="1955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56" name="円/楕円 155"/>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57" name="テキスト ボックス 156"/>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[104,193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他の類似団体、全国市町村平均及び千葉県市町村平均を下回っている。人件費は、ほぼ前年度維持となったが今後も引続き定員管理適正化計画に基づき、人件費の抑制を図る。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物件費は、</a:t>
          </a:r>
          <a:r>
            <a:rPr lang="ja-JP" altLang="en-US" sz="1100" b="0" i="0">
              <a:solidFill>
                <a:schemeClr val="dk1"/>
              </a:solidFill>
              <a:effectLst/>
              <a:latin typeface="+mn-lt"/>
              <a:ea typeface="+mn-ea"/>
              <a:cs typeface="+mn-cs"/>
            </a:rPr>
            <a:t>電算システム包括委託の支払が前年度約</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億</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千万円に対し今年度約</a:t>
          </a:r>
          <a:r>
            <a:rPr lang="en-US" altLang="ja-JP" sz="1100" b="0" i="0">
              <a:solidFill>
                <a:schemeClr val="dk1"/>
              </a:solidFill>
              <a:effectLst/>
              <a:latin typeface="+mn-lt"/>
              <a:ea typeface="+mn-ea"/>
              <a:cs typeface="+mn-cs"/>
            </a:rPr>
            <a:t>3</a:t>
          </a:r>
          <a:r>
            <a:rPr lang="ja-JP" altLang="en-US" sz="1100" b="0" i="0">
              <a:solidFill>
                <a:schemeClr val="dk1"/>
              </a:solidFill>
              <a:effectLst/>
              <a:latin typeface="+mn-lt"/>
              <a:ea typeface="+mn-ea"/>
              <a:cs typeface="+mn-cs"/>
            </a:rPr>
            <a:t>億円となり</a:t>
          </a:r>
          <a:r>
            <a:rPr lang="ja-JP" altLang="ja-JP" sz="1100" b="0" i="0">
              <a:solidFill>
                <a:schemeClr val="dk1"/>
              </a:solidFill>
              <a:effectLst/>
              <a:latin typeface="+mn-lt"/>
              <a:ea typeface="+mn-ea"/>
              <a:cs typeface="+mn-cs"/>
            </a:rPr>
            <a:t>委託料</a:t>
          </a:r>
          <a:r>
            <a:rPr lang="ja-JP" altLang="en-US" sz="1100" b="0" i="0">
              <a:solidFill>
                <a:schemeClr val="dk1"/>
              </a:solidFill>
              <a:effectLst/>
              <a:latin typeface="+mn-lt"/>
              <a:ea typeface="+mn-ea"/>
              <a:cs typeface="+mn-cs"/>
            </a:rPr>
            <a:t>が増となった</a:t>
          </a:r>
          <a:r>
            <a:rPr lang="ja-JP" altLang="ja-JP" sz="1100" b="0" i="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94340</xdr:rowOff>
    </xdr:from>
    <xdr:to>
      <xdr:col>7</xdr:col>
      <xdr:colOff>152400</xdr:colOff>
      <xdr:row>84</xdr:row>
      <xdr:rowOff>103112</xdr:rowOff>
    </xdr:to>
    <xdr:cxnSp macro="">
      <xdr:nvCxnSpPr>
        <xdr:cNvPr id="194" name="直線コネクタ 193"/>
        <xdr:cNvCxnSpPr/>
      </xdr:nvCxnSpPr>
      <xdr:spPr>
        <a:xfrm>
          <a:off x="4114800" y="14496140"/>
          <a:ext cx="838200" cy="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86584</xdr:rowOff>
    </xdr:from>
    <xdr:to>
      <xdr:col>6</xdr:col>
      <xdr:colOff>0</xdr:colOff>
      <xdr:row>84</xdr:row>
      <xdr:rowOff>94340</xdr:rowOff>
    </xdr:to>
    <xdr:cxnSp macro="">
      <xdr:nvCxnSpPr>
        <xdr:cNvPr id="197" name="直線コネクタ 196"/>
        <xdr:cNvCxnSpPr/>
      </xdr:nvCxnSpPr>
      <xdr:spPr>
        <a:xfrm>
          <a:off x="3225800" y="14488384"/>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21484</xdr:rowOff>
    </xdr:from>
    <xdr:to>
      <xdr:col>4</xdr:col>
      <xdr:colOff>482600</xdr:colOff>
      <xdr:row>84</xdr:row>
      <xdr:rowOff>86584</xdr:rowOff>
    </xdr:to>
    <xdr:cxnSp macro="">
      <xdr:nvCxnSpPr>
        <xdr:cNvPr id="200" name="直線コネクタ 199"/>
        <xdr:cNvCxnSpPr/>
      </xdr:nvCxnSpPr>
      <xdr:spPr>
        <a:xfrm>
          <a:off x="2336800" y="14423284"/>
          <a:ext cx="889000" cy="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21484</xdr:rowOff>
    </xdr:from>
    <xdr:to>
      <xdr:col>3</xdr:col>
      <xdr:colOff>279400</xdr:colOff>
      <xdr:row>84</xdr:row>
      <xdr:rowOff>69123</xdr:rowOff>
    </xdr:to>
    <xdr:cxnSp macro="">
      <xdr:nvCxnSpPr>
        <xdr:cNvPr id="203" name="直線コネクタ 202"/>
        <xdr:cNvCxnSpPr/>
      </xdr:nvCxnSpPr>
      <xdr:spPr>
        <a:xfrm flipV="1">
          <a:off x="1447800" y="14423284"/>
          <a:ext cx="889000" cy="4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130072</xdr:rowOff>
    </xdr:from>
    <xdr:ext cx="762000" cy="259045"/>
    <xdr:sp macro="" textlink="">
      <xdr:nvSpPr>
        <xdr:cNvPr id="205" name="テキスト ボックス 204"/>
        <xdr:cNvSpPr txBox="1"/>
      </xdr:nvSpPr>
      <xdr:spPr>
        <a:xfrm>
          <a:off x="1955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154012</xdr:rowOff>
    </xdr:from>
    <xdr:ext cx="762000" cy="259045"/>
    <xdr:sp macro="" textlink="">
      <xdr:nvSpPr>
        <xdr:cNvPr id="207" name="テキスト ボックス 206"/>
        <xdr:cNvSpPr txBox="1"/>
      </xdr:nvSpPr>
      <xdr:spPr>
        <a:xfrm>
          <a:off x="1066800" y="145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52312</xdr:rowOff>
    </xdr:from>
    <xdr:to>
      <xdr:col>7</xdr:col>
      <xdr:colOff>203200</xdr:colOff>
      <xdr:row>84</xdr:row>
      <xdr:rowOff>153912</xdr:rowOff>
    </xdr:to>
    <xdr:sp macro="" textlink="">
      <xdr:nvSpPr>
        <xdr:cNvPr id="213" name="円/楕円 212"/>
        <xdr:cNvSpPr/>
      </xdr:nvSpPr>
      <xdr:spPr>
        <a:xfrm>
          <a:off x="4902200" y="144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68839</xdr:rowOff>
    </xdr:from>
    <xdr:ext cx="762000" cy="259045"/>
    <xdr:sp macro="" textlink="">
      <xdr:nvSpPr>
        <xdr:cNvPr id="214" name="人件費・物件費等の状況該当値テキスト"/>
        <xdr:cNvSpPr txBox="1"/>
      </xdr:nvSpPr>
      <xdr:spPr>
        <a:xfrm>
          <a:off x="5041900" y="142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104,193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43540</xdr:rowOff>
    </xdr:from>
    <xdr:to>
      <xdr:col>6</xdr:col>
      <xdr:colOff>50800</xdr:colOff>
      <xdr:row>84</xdr:row>
      <xdr:rowOff>145140</xdr:rowOff>
    </xdr:to>
    <xdr:sp macro="" textlink="">
      <xdr:nvSpPr>
        <xdr:cNvPr id="215" name="円/楕円 214"/>
        <xdr:cNvSpPr/>
      </xdr:nvSpPr>
      <xdr:spPr>
        <a:xfrm>
          <a:off x="4064000" y="144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155317</xdr:rowOff>
    </xdr:from>
    <xdr:ext cx="736600" cy="259045"/>
    <xdr:sp macro="" textlink="">
      <xdr:nvSpPr>
        <xdr:cNvPr id="216" name="テキスト ボックス 215"/>
        <xdr:cNvSpPr txBox="1"/>
      </xdr:nvSpPr>
      <xdr:spPr>
        <a:xfrm>
          <a:off x="3733800" y="1421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103,684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35784</xdr:rowOff>
    </xdr:from>
    <xdr:to>
      <xdr:col>4</xdr:col>
      <xdr:colOff>533400</xdr:colOff>
      <xdr:row>84</xdr:row>
      <xdr:rowOff>137384</xdr:rowOff>
    </xdr:to>
    <xdr:sp macro="" textlink="">
      <xdr:nvSpPr>
        <xdr:cNvPr id="217" name="円/楕円 216"/>
        <xdr:cNvSpPr/>
      </xdr:nvSpPr>
      <xdr:spPr>
        <a:xfrm>
          <a:off x="3175000" y="1443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147561</xdr:rowOff>
    </xdr:from>
    <xdr:ext cx="762000" cy="259045"/>
    <xdr:sp macro="" textlink="">
      <xdr:nvSpPr>
        <xdr:cNvPr id="218" name="テキスト ボックス 217"/>
        <xdr:cNvSpPr txBox="1"/>
      </xdr:nvSpPr>
      <xdr:spPr>
        <a:xfrm>
          <a:off x="2844800" y="1420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103,234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142134</xdr:rowOff>
    </xdr:from>
    <xdr:to>
      <xdr:col>3</xdr:col>
      <xdr:colOff>330200</xdr:colOff>
      <xdr:row>84</xdr:row>
      <xdr:rowOff>72284</xdr:rowOff>
    </xdr:to>
    <xdr:sp macro="" textlink="">
      <xdr:nvSpPr>
        <xdr:cNvPr id="219" name="円/楕円 218"/>
        <xdr:cNvSpPr/>
      </xdr:nvSpPr>
      <xdr:spPr>
        <a:xfrm>
          <a:off x="2286000" y="143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82461</xdr:rowOff>
    </xdr:from>
    <xdr:ext cx="762000" cy="259045"/>
    <xdr:sp macro="" textlink="">
      <xdr:nvSpPr>
        <xdr:cNvPr id="220" name="テキスト ボックス 219"/>
        <xdr:cNvSpPr txBox="1"/>
      </xdr:nvSpPr>
      <xdr:spPr>
        <a:xfrm>
          <a:off x="1955800" y="1414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99,457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18323</xdr:rowOff>
    </xdr:from>
    <xdr:to>
      <xdr:col>2</xdr:col>
      <xdr:colOff>127000</xdr:colOff>
      <xdr:row>84</xdr:row>
      <xdr:rowOff>119923</xdr:rowOff>
    </xdr:to>
    <xdr:sp macro="" textlink="">
      <xdr:nvSpPr>
        <xdr:cNvPr id="221" name="円/楕円 220"/>
        <xdr:cNvSpPr/>
      </xdr:nvSpPr>
      <xdr:spPr>
        <a:xfrm>
          <a:off x="1397000" y="144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130100</xdr:rowOff>
    </xdr:from>
    <xdr:ext cx="762000" cy="259045"/>
    <xdr:sp macro="" textlink="">
      <xdr:nvSpPr>
        <xdr:cNvPr id="222" name="テキスト ボックス 221"/>
        <xdr:cNvSpPr txBox="1"/>
      </xdr:nvSpPr>
      <xdr:spPr>
        <a:xfrm>
          <a:off x="1066800" y="1418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本市では多くの</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歳台以降の職員の給料が、学歴及び経験年数が同等な国家公務員よりも高い状態にある。国家公務員の給与制度においては、現在の民間企業の実態に合わせ、年齢とともに給料の上昇を抑える傾向にあるが、この対応が本市では十分では無かった。</a:t>
          </a:r>
          <a:endParaRPr lang="ja-JP" altLang="ja-JP" sz="1400">
            <a:effectLst/>
          </a:endParaRPr>
        </a:p>
        <a:p>
          <a:pPr rtl="0"/>
          <a:r>
            <a:rPr lang="ja-JP" altLang="ja-JP"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22</a:t>
          </a:r>
          <a:r>
            <a:rPr lang="ja-JP" altLang="ja-JP"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ja-JP" sz="1100" b="0" i="0">
              <a:solidFill>
                <a:schemeClr val="dk1"/>
              </a:solidFill>
              <a:effectLst/>
              <a:latin typeface="+mn-lt"/>
              <a:ea typeface="+mn-ea"/>
              <a:cs typeface="+mn-cs"/>
            </a:rPr>
            <a:t>月から給料を</a:t>
          </a:r>
          <a:r>
            <a:rPr lang="en-US" altLang="ja-JP" sz="1100" b="0" i="0">
              <a:solidFill>
                <a:schemeClr val="dk1"/>
              </a:solidFill>
              <a:effectLst/>
              <a:latin typeface="+mn-lt"/>
              <a:ea typeface="+mn-ea"/>
              <a:cs typeface="+mn-cs"/>
            </a:rPr>
            <a:t>2</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25</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en-US" sz="1100" b="0" i="0">
              <a:solidFill>
                <a:schemeClr val="dk1"/>
              </a:solidFill>
              <a:effectLst/>
              <a:latin typeface="+mn-lt"/>
              <a:ea typeface="+mn-ea"/>
              <a:cs typeface="+mn-cs"/>
            </a:rPr>
            <a:t>月からは</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3.5</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カットしており、今後も給与水準の適正化を図っていく。</a:t>
          </a:r>
          <a:endParaRPr lang="ja-JP" altLang="ja-JP" sz="1400">
            <a:effectLst/>
          </a:endParaRPr>
        </a:p>
        <a:p>
          <a:pPr rtl="0"/>
          <a:r>
            <a:rPr lang="ja-JP" altLang="ja-JP"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年度のラスパイレス指数は平成</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ja-JP" sz="1100" b="0" i="0">
              <a:solidFill>
                <a:schemeClr val="dk1"/>
              </a:solidFill>
              <a:effectLst/>
              <a:latin typeface="+mn-lt"/>
              <a:ea typeface="+mn-ea"/>
              <a:cs typeface="+mn-cs"/>
            </a:rPr>
            <a:t>月</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日からの国家公務員の臨時特例による給与の削減のため大幅に高くなっている。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23177</xdr:rowOff>
    </xdr:from>
    <xdr:to>
      <xdr:col>24</xdr:col>
      <xdr:colOff>558800</xdr:colOff>
      <xdr:row>89</xdr:row>
      <xdr:rowOff>15557</xdr:rowOff>
    </xdr:to>
    <xdr:cxnSp macro="">
      <xdr:nvCxnSpPr>
        <xdr:cNvPr id="252" name="直線コネクタ 251"/>
        <xdr:cNvCxnSpPr/>
      </xdr:nvCxnSpPr>
      <xdr:spPr>
        <a:xfrm flipV="1">
          <a:off x="16179800" y="14767877"/>
          <a:ext cx="8382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102570</xdr:rowOff>
    </xdr:from>
    <xdr:ext cx="762000" cy="259045"/>
    <xdr:sp macro="" textlink="">
      <xdr:nvSpPr>
        <xdr:cNvPr id="253" name="給与水準   （国との比較）平均値テキスト"/>
        <xdr:cNvSpPr txBox="1"/>
      </xdr:nvSpPr>
      <xdr:spPr>
        <a:xfrm>
          <a:off x="17106900" y="1433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15557</xdr:rowOff>
    </xdr:from>
    <xdr:to>
      <xdr:col>23</xdr:col>
      <xdr:colOff>406400</xdr:colOff>
      <xdr:row>89</xdr:row>
      <xdr:rowOff>45720</xdr:rowOff>
    </xdr:to>
    <xdr:cxnSp macro="">
      <xdr:nvCxnSpPr>
        <xdr:cNvPr id="255" name="直線コネクタ 254"/>
        <xdr:cNvCxnSpPr/>
      </xdr:nvCxnSpPr>
      <xdr:spPr>
        <a:xfrm flipV="1">
          <a:off x="15290800" y="152746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7" name="テキスト ボックス 256"/>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23177</xdr:rowOff>
    </xdr:from>
    <xdr:to>
      <xdr:col>22</xdr:col>
      <xdr:colOff>203200</xdr:colOff>
      <xdr:row>89</xdr:row>
      <xdr:rowOff>45720</xdr:rowOff>
    </xdr:to>
    <xdr:cxnSp macro="">
      <xdr:nvCxnSpPr>
        <xdr:cNvPr id="258" name="直線コネクタ 257"/>
        <xdr:cNvCxnSpPr/>
      </xdr:nvCxnSpPr>
      <xdr:spPr>
        <a:xfrm>
          <a:off x="14401800" y="14767877"/>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11113</xdr:rowOff>
    </xdr:from>
    <xdr:to>
      <xdr:col>21</xdr:col>
      <xdr:colOff>0</xdr:colOff>
      <xdr:row>86</xdr:row>
      <xdr:rowOff>23177</xdr:rowOff>
    </xdr:to>
    <xdr:cxnSp macro="">
      <xdr:nvCxnSpPr>
        <xdr:cNvPr id="261" name="直線コネクタ 260"/>
        <xdr:cNvCxnSpPr/>
      </xdr:nvCxnSpPr>
      <xdr:spPr>
        <a:xfrm>
          <a:off x="13512800" y="1475581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152400</xdr:rowOff>
    </xdr:from>
    <xdr:to>
      <xdr:col>21</xdr:col>
      <xdr:colOff>50800</xdr:colOff>
      <xdr:row>85</xdr:row>
      <xdr:rowOff>82550</xdr:rowOff>
    </xdr:to>
    <xdr:sp macro="" textlink="">
      <xdr:nvSpPr>
        <xdr:cNvPr id="262" name="フローチャート : 判断 261"/>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63" name="テキスト ボックス 262"/>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164464</xdr:rowOff>
    </xdr:from>
    <xdr:to>
      <xdr:col>19</xdr:col>
      <xdr:colOff>533400</xdr:colOff>
      <xdr:row>85</xdr:row>
      <xdr:rowOff>94614</xdr:rowOff>
    </xdr:to>
    <xdr:sp macro="" textlink="">
      <xdr:nvSpPr>
        <xdr:cNvPr id="264" name="フローチャート : 判断 263"/>
        <xdr:cNvSpPr/>
      </xdr:nvSpPr>
      <xdr:spPr>
        <a:xfrm>
          <a:off x="13462000" y="1456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104791</xdr:rowOff>
    </xdr:from>
    <xdr:ext cx="762000" cy="259045"/>
    <xdr:sp macro="" textlink="">
      <xdr:nvSpPr>
        <xdr:cNvPr id="265" name="テキスト ボックス 264"/>
        <xdr:cNvSpPr txBox="1"/>
      </xdr:nvSpPr>
      <xdr:spPr>
        <a:xfrm>
          <a:off x="13131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143827</xdr:rowOff>
    </xdr:from>
    <xdr:to>
      <xdr:col>24</xdr:col>
      <xdr:colOff>609600</xdr:colOff>
      <xdr:row>86</xdr:row>
      <xdr:rowOff>73977</xdr:rowOff>
    </xdr:to>
    <xdr:sp macro="" textlink="">
      <xdr:nvSpPr>
        <xdr:cNvPr id="271" name="円/楕円 270"/>
        <xdr:cNvSpPr/>
      </xdr:nvSpPr>
      <xdr:spPr>
        <a:xfrm>
          <a:off x="169672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39704</xdr:rowOff>
    </xdr:from>
    <xdr:ext cx="762000" cy="259045"/>
    <xdr:sp macro="" textlink="">
      <xdr:nvSpPr>
        <xdr:cNvPr id="272" name="給与水準   （国との比較）該当値テキスト"/>
        <xdr:cNvSpPr txBox="1"/>
      </xdr:nvSpPr>
      <xdr:spPr>
        <a:xfrm>
          <a:off x="17106900" y="1461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136207</xdr:rowOff>
    </xdr:from>
    <xdr:to>
      <xdr:col>23</xdr:col>
      <xdr:colOff>457200</xdr:colOff>
      <xdr:row>89</xdr:row>
      <xdr:rowOff>66357</xdr:rowOff>
    </xdr:to>
    <xdr:sp macro="" textlink="">
      <xdr:nvSpPr>
        <xdr:cNvPr id="273" name="円/楕円 272"/>
        <xdr:cNvSpPr/>
      </xdr:nvSpPr>
      <xdr:spPr>
        <a:xfrm>
          <a:off x="16129000" y="152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51134</xdr:rowOff>
    </xdr:from>
    <xdr:ext cx="736600" cy="259045"/>
    <xdr:sp macro="" textlink="">
      <xdr:nvSpPr>
        <xdr:cNvPr id="274" name="テキスト ボックス 273"/>
        <xdr:cNvSpPr txBox="1"/>
      </xdr:nvSpPr>
      <xdr:spPr>
        <a:xfrm>
          <a:off x="15798800" y="15310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5" name="円/楕円 274"/>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76" name="テキスト ボックス 275"/>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143827</xdr:rowOff>
    </xdr:from>
    <xdr:to>
      <xdr:col>21</xdr:col>
      <xdr:colOff>50800</xdr:colOff>
      <xdr:row>86</xdr:row>
      <xdr:rowOff>73977</xdr:rowOff>
    </xdr:to>
    <xdr:sp macro="" textlink="">
      <xdr:nvSpPr>
        <xdr:cNvPr id="277" name="円/楕円 276"/>
        <xdr:cNvSpPr/>
      </xdr:nvSpPr>
      <xdr:spPr>
        <a:xfrm>
          <a:off x="14351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58754</xdr:rowOff>
    </xdr:from>
    <xdr:ext cx="762000" cy="259045"/>
    <xdr:sp macro="" textlink="">
      <xdr:nvSpPr>
        <xdr:cNvPr id="278" name="テキスト ボックス 277"/>
        <xdr:cNvSpPr txBox="1"/>
      </xdr:nvSpPr>
      <xdr:spPr>
        <a:xfrm>
          <a:off x="14020800" y="1480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131763</xdr:rowOff>
    </xdr:from>
    <xdr:to>
      <xdr:col>19</xdr:col>
      <xdr:colOff>533400</xdr:colOff>
      <xdr:row>86</xdr:row>
      <xdr:rowOff>61913</xdr:rowOff>
    </xdr:to>
    <xdr:sp macro="" textlink="">
      <xdr:nvSpPr>
        <xdr:cNvPr id="279" name="円/楕円 278"/>
        <xdr:cNvSpPr/>
      </xdr:nvSpPr>
      <xdr:spPr>
        <a:xfrm>
          <a:off x="13462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46690</xdr:rowOff>
    </xdr:from>
    <xdr:ext cx="762000" cy="259045"/>
    <xdr:sp macro="" textlink="">
      <xdr:nvSpPr>
        <xdr:cNvPr id="280" name="テキスト ボックス 279"/>
        <xdr:cNvSpPr txBox="1"/>
      </xdr:nvSpPr>
      <xdr:spPr>
        <a:xfrm>
          <a:off x="13131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人口</a:t>
          </a:r>
          <a:r>
            <a:rPr lang="en-US" altLang="ja-JP" sz="1100" b="0" i="0">
              <a:solidFill>
                <a:schemeClr val="dk1"/>
              </a:solidFill>
              <a:effectLst/>
              <a:latin typeface="+mn-lt"/>
              <a:ea typeface="+mn-ea"/>
              <a:cs typeface="+mn-cs"/>
            </a:rPr>
            <a:t>1,000</a:t>
          </a:r>
          <a:r>
            <a:rPr lang="ja-JP" altLang="ja-JP" sz="1100" b="0" i="0">
              <a:solidFill>
                <a:schemeClr val="dk1"/>
              </a:solidFill>
              <a:effectLst/>
              <a:latin typeface="+mn-lt"/>
              <a:ea typeface="+mn-ea"/>
              <a:cs typeface="+mn-cs"/>
            </a:rPr>
            <a:t>人当たり職員数は、職員数がピークを迎えた平成</a:t>
          </a:r>
          <a:r>
            <a:rPr lang="en-US" altLang="ja-JP" sz="1100" b="0" i="0">
              <a:solidFill>
                <a:schemeClr val="dk1"/>
              </a:solidFill>
              <a:effectLst/>
              <a:latin typeface="+mn-lt"/>
              <a:ea typeface="+mn-ea"/>
              <a:cs typeface="+mn-cs"/>
            </a:rPr>
            <a:t>9</a:t>
          </a:r>
          <a:r>
            <a:rPr lang="ja-JP" altLang="ja-JP" sz="1100" b="0" i="0">
              <a:solidFill>
                <a:schemeClr val="dk1"/>
              </a:solidFill>
              <a:effectLst/>
              <a:latin typeface="+mn-lt"/>
              <a:ea typeface="+mn-ea"/>
              <a:cs typeface="+mn-cs"/>
            </a:rPr>
            <a:t>年以降、定員管理適正化計画を策定し削減を進めてきた結果、全国平均を下回っている。今後も事業の見直しや委託化の推進などにより職員数の適正化に努めていく。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143510</xdr:rowOff>
    </xdr:from>
    <xdr:to>
      <xdr:col>24</xdr:col>
      <xdr:colOff>558800</xdr:colOff>
      <xdr:row>61</xdr:row>
      <xdr:rowOff>146957</xdr:rowOff>
    </xdr:to>
    <xdr:cxnSp macro="">
      <xdr:nvCxnSpPr>
        <xdr:cNvPr id="317" name="直線コネクタ 316"/>
        <xdr:cNvCxnSpPr/>
      </xdr:nvCxnSpPr>
      <xdr:spPr>
        <a:xfrm>
          <a:off x="16179800" y="1060196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18"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140063</xdr:rowOff>
    </xdr:from>
    <xdr:to>
      <xdr:col>23</xdr:col>
      <xdr:colOff>406400</xdr:colOff>
      <xdr:row>61</xdr:row>
      <xdr:rowOff>143510</xdr:rowOff>
    </xdr:to>
    <xdr:cxnSp macro="">
      <xdr:nvCxnSpPr>
        <xdr:cNvPr id="320" name="直線コネクタ 319"/>
        <xdr:cNvCxnSpPr/>
      </xdr:nvCxnSpPr>
      <xdr:spPr>
        <a:xfrm>
          <a:off x="15290800" y="1059851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2" name="テキスト ボックス 321"/>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126274</xdr:rowOff>
    </xdr:from>
    <xdr:to>
      <xdr:col>22</xdr:col>
      <xdr:colOff>203200</xdr:colOff>
      <xdr:row>61</xdr:row>
      <xdr:rowOff>140063</xdr:rowOff>
    </xdr:to>
    <xdr:cxnSp macro="">
      <xdr:nvCxnSpPr>
        <xdr:cNvPr id="323" name="直線コネクタ 322"/>
        <xdr:cNvCxnSpPr/>
      </xdr:nvCxnSpPr>
      <xdr:spPr>
        <a:xfrm>
          <a:off x="14401800" y="1058472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25" name="テキスト ボックス 324"/>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126274</xdr:rowOff>
    </xdr:from>
    <xdr:to>
      <xdr:col>21</xdr:col>
      <xdr:colOff>0</xdr:colOff>
      <xdr:row>61</xdr:row>
      <xdr:rowOff>164193</xdr:rowOff>
    </xdr:to>
    <xdr:cxnSp macro="">
      <xdr:nvCxnSpPr>
        <xdr:cNvPr id="326" name="直線コネクタ 325"/>
        <xdr:cNvCxnSpPr/>
      </xdr:nvCxnSpPr>
      <xdr:spPr>
        <a:xfrm flipV="1">
          <a:off x="13512800" y="1058472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7" name="フローチャート : 判断 326"/>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28" name="テキスト ボックス 327"/>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29" name="フローチャート : 判断 328"/>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107604</xdr:rowOff>
    </xdr:from>
    <xdr:ext cx="762000" cy="259045"/>
    <xdr:sp macro="" textlink="">
      <xdr:nvSpPr>
        <xdr:cNvPr id="330" name="テキスト ボックス 329"/>
        <xdr:cNvSpPr txBox="1"/>
      </xdr:nvSpPr>
      <xdr:spPr>
        <a:xfrm>
          <a:off x="13131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96157</xdr:rowOff>
    </xdr:from>
    <xdr:to>
      <xdr:col>24</xdr:col>
      <xdr:colOff>609600</xdr:colOff>
      <xdr:row>62</xdr:row>
      <xdr:rowOff>26307</xdr:rowOff>
    </xdr:to>
    <xdr:sp macro="" textlink="">
      <xdr:nvSpPr>
        <xdr:cNvPr id="336" name="円/楕円 335"/>
        <xdr:cNvSpPr/>
      </xdr:nvSpPr>
      <xdr:spPr>
        <a:xfrm>
          <a:off x="16967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112684</xdr:rowOff>
    </xdr:from>
    <xdr:ext cx="762000" cy="259045"/>
    <xdr:sp macro="" textlink="">
      <xdr:nvSpPr>
        <xdr:cNvPr id="337" name="定員管理の状況該当値テキスト"/>
        <xdr:cNvSpPr txBox="1"/>
      </xdr:nvSpPr>
      <xdr:spPr>
        <a:xfrm>
          <a:off x="171069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92710</xdr:rowOff>
    </xdr:from>
    <xdr:to>
      <xdr:col>23</xdr:col>
      <xdr:colOff>457200</xdr:colOff>
      <xdr:row>62</xdr:row>
      <xdr:rowOff>22860</xdr:rowOff>
    </xdr:to>
    <xdr:sp macro="" textlink="">
      <xdr:nvSpPr>
        <xdr:cNvPr id="338" name="円/楕円 337"/>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33037</xdr:rowOff>
    </xdr:from>
    <xdr:ext cx="736600" cy="259045"/>
    <xdr:sp macro="" textlink="">
      <xdr:nvSpPr>
        <xdr:cNvPr id="339" name="テキスト ボックス 338"/>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89263</xdr:rowOff>
    </xdr:from>
    <xdr:to>
      <xdr:col>22</xdr:col>
      <xdr:colOff>254000</xdr:colOff>
      <xdr:row>62</xdr:row>
      <xdr:rowOff>19413</xdr:rowOff>
    </xdr:to>
    <xdr:sp macro="" textlink="">
      <xdr:nvSpPr>
        <xdr:cNvPr id="340" name="円/楕円 339"/>
        <xdr:cNvSpPr/>
      </xdr:nvSpPr>
      <xdr:spPr>
        <a:xfrm>
          <a:off x="15240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29590</xdr:rowOff>
    </xdr:from>
    <xdr:ext cx="762000" cy="259045"/>
    <xdr:sp macro="" textlink="">
      <xdr:nvSpPr>
        <xdr:cNvPr id="341" name="テキスト ボックス 340"/>
        <xdr:cNvSpPr txBox="1"/>
      </xdr:nvSpPr>
      <xdr:spPr>
        <a:xfrm>
          <a:off x="14909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75474</xdr:rowOff>
    </xdr:from>
    <xdr:to>
      <xdr:col>21</xdr:col>
      <xdr:colOff>50800</xdr:colOff>
      <xdr:row>62</xdr:row>
      <xdr:rowOff>5624</xdr:rowOff>
    </xdr:to>
    <xdr:sp macro="" textlink="">
      <xdr:nvSpPr>
        <xdr:cNvPr id="342" name="円/楕円 341"/>
        <xdr:cNvSpPr/>
      </xdr:nvSpPr>
      <xdr:spPr>
        <a:xfrm>
          <a:off x="14351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15801</xdr:rowOff>
    </xdr:from>
    <xdr:ext cx="762000" cy="259045"/>
    <xdr:sp macro="" textlink="">
      <xdr:nvSpPr>
        <xdr:cNvPr id="343" name="テキスト ボックス 342"/>
        <xdr:cNvSpPr txBox="1"/>
      </xdr:nvSpPr>
      <xdr:spPr>
        <a:xfrm>
          <a:off x="14020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113393</xdr:rowOff>
    </xdr:from>
    <xdr:to>
      <xdr:col>19</xdr:col>
      <xdr:colOff>533400</xdr:colOff>
      <xdr:row>62</xdr:row>
      <xdr:rowOff>43543</xdr:rowOff>
    </xdr:to>
    <xdr:sp macro="" textlink="">
      <xdr:nvSpPr>
        <xdr:cNvPr id="344" name="円/楕円 343"/>
        <xdr:cNvSpPr/>
      </xdr:nvSpPr>
      <xdr:spPr>
        <a:xfrm>
          <a:off x="13462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53720</xdr:rowOff>
    </xdr:from>
    <xdr:ext cx="762000" cy="259045"/>
    <xdr:sp macro="" textlink="">
      <xdr:nvSpPr>
        <xdr:cNvPr id="345" name="テキスト ボックス 344"/>
        <xdr:cNvSpPr txBox="1"/>
      </xdr:nvSpPr>
      <xdr:spPr>
        <a:xfrm>
          <a:off x="13131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実質公債費率が</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％下がったのは、前年度と比較して</a:t>
          </a:r>
          <a:r>
            <a:rPr lang="ja-JP" altLang="en-US" sz="1100" b="0" i="0" baseline="0">
              <a:solidFill>
                <a:schemeClr val="dk1"/>
              </a:solidFill>
              <a:effectLst/>
              <a:latin typeface="+mn-lt"/>
              <a:ea typeface="+mn-ea"/>
              <a:cs typeface="+mn-cs"/>
            </a:rPr>
            <a:t>分子となる元利償還金及び準元利償還金が増加し、分母となる標準財政規模の値が若干減少した事が主な</a:t>
          </a:r>
          <a:r>
            <a:rPr lang="ja-JP" altLang="ja-JP" sz="1100" b="0" i="0" baseline="0">
              <a:solidFill>
                <a:schemeClr val="dk1"/>
              </a:solidFill>
              <a:effectLst/>
              <a:latin typeface="+mn-lt"/>
              <a:ea typeface="+mn-ea"/>
              <a:cs typeface="+mn-cs"/>
            </a:rPr>
            <a:t>要因である。</a:t>
          </a:r>
          <a:endParaRPr lang="ja-JP" altLang="ja-JP" sz="1400">
            <a:effectLst/>
          </a:endParaRPr>
        </a:p>
        <a:p>
          <a:pPr rtl="0"/>
          <a:r>
            <a:rPr lang="ja-JP" altLang="ja-JP" sz="1100" b="0" i="0" baseline="0">
              <a:solidFill>
                <a:schemeClr val="dk1"/>
              </a:solidFill>
              <a:effectLst/>
              <a:latin typeface="+mn-lt"/>
              <a:ea typeface="+mn-ea"/>
              <a:cs typeface="+mn-cs"/>
            </a:rPr>
            <a:t>　また、適切な事業の選択・実施により、他の類似団体より低くなっている。今後も住民ニーズを的確に把握した事業の選択を行い、財政規模に見合った計画的な借入れを行うことにより引き続き低い水準を維持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23622</xdr:rowOff>
    </xdr:from>
    <xdr:to>
      <xdr:col>24</xdr:col>
      <xdr:colOff>558800</xdr:colOff>
      <xdr:row>37</xdr:row>
      <xdr:rowOff>33274</xdr:rowOff>
    </xdr:to>
    <xdr:cxnSp macro="">
      <xdr:nvCxnSpPr>
        <xdr:cNvPr id="377" name="直線コネクタ 376"/>
        <xdr:cNvCxnSpPr/>
      </xdr:nvCxnSpPr>
      <xdr:spPr>
        <a:xfrm flipV="1">
          <a:off x="16179800" y="63672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78"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33274</xdr:rowOff>
    </xdr:from>
    <xdr:to>
      <xdr:col>23</xdr:col>
      <xdr:colOff>406400</xdr:colOff>
      <xdr:row>37</xdr:row>
      <xdr:rowOff>67056</xdr:rowOff>
    </xdr:to>
    <xdr:cxnSp macro="">
      <xdr:nvCxnSpPr>
        <xdr:cNvPr id="380" name="直線コネクタ 379"/>
        <xdr:cNvCxnSpPr/>
      </xdr:nvCxnSpPr>
      <xdr:spPr>
        <a:xfrm flipV="1">
          <a:off x="15290800" y="63769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2" name="テキスト ボックス 381"/>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67056</xdr:rowOff>
    </xdr:from>
    <xdr:to>
      <xdr:col>22</xdr:col>
      <xdr:colOff>203200</xdr:colOff>
      <xdr:row>37</xdr:row>
      <xdr:rowOff>86360</xdr:rowOff>
    </xdr:to>
    <xdr:cxnSp macro="">
      <xdr:nvCxnSpPr>
        <xdr:cNvPr id="383" name="直線コネクタ 382"/>
        <xdr:cNvCxnSpPr/>
      </xdr:nvCxnSpPr>
      <xdr:spPr>
        <a:xfrm flipV="1">
          <a:off x="14401800" y="64107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85" name="テキスト ボックス 384"/>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86360</xdr:rowOff>
    </xdr:from>
    <xdr:to>
      <xdr:col>21</xdr:col>
      <xdr:colOff>0</xdr:colOff>
      <xdr:row>37</xdr:row>
      <xdr:rowOff>105664</xdr:rowOff>
    </xdr:to>
    <xdr:cxnSp macro="">
      <xdr:nvCxnSpPr>
        <xdr:cNvPr id="386" name="直線コネクタ 385"/>
        <xdr:cNvCxnSpPr/>
      </xdr:nvCxnSpPr>
      <xdr:spPr>
        <a:xfrm flipV="1">
          <a:off x="13512800" y="64300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87" name="フローチャート : 判断 386"/>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95267</xdr:rowOff>
    </xdr:from>
    <xdr:ext cx="762000" cy="259045"/>
    <xdr:sp macro="" textlink="">
      <xdr:nvSpPr>
        <xdr:cNvPr id="388" name="テキスト ボックス 387"/>
        <xdr:cNvSpPr txBox="1"/>
      </xdr:nvSpPr>
      <xdr:spPr>
        <a:xfrm>
          <a:off x="140208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89" name="フローチャート : 判断 388"/>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124223</xdr:rowOff>
    </xdr:from>
    <xdr:ext cx="762000" cy="259045"/>
    <xdr:sp macro="" textlink="">
      <xdr:nvSpPr>
        <xdr:cNvPr id="390" name="テキスト ボックス 389"/>
        <xdr:cNvSpPr txBox="1"/>
      </xdr:nvSpPr>
      <xdr:spPr>
        <a:xfrm>
          <a:off x="13131800" y="66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144272</xdr:rowOff>
    </xdr:from>
    <xdr:to>
      <xdr:col>24</xdr:col>
      <xdr:colOff>609600</xdr:colOff>
      <xdr:row>37</xdr:row>
      <xdr:rowOff>74422</xdr:rowOff>
    </xdr:to>
    <xdr:sp macro="" textlink="">
      <xdr:nvSpPr>
        <xdr:cNvPr id="396" name="円/楕円 395"/>
        <xdr:cNvSpPr/>
      </xdr:nvSpPr>
      <xdr:spPr>
        <a:xfrm>
          <a:off x="169672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160799</xdr:rowOff>
    </xdr:from>
    <xdr:ext cx="762000" cy="259045"/>
    <xdr:sp macro="" textlink="">
      <xdr:nvSpPr>
        <xdr:cNvPr id="397" name="公債費負担の状況該当値テキスト"/>
        <xdr:cNvSpPr txBox="1"/>
      </xdr:nvSpPr>
      <xdr:spPr>
        <a:xfrm>
          <a:off x="17106900" y="616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153924</xdr:rowOff>
    </xdr:from>
    <xdr:to>
      <xdr:col>23</xdr:col>
      <xdr:colOff>457200</xdr:colOff>
      <xdr:row>37</xdr:row>
      <xdr:rowOff>84074</xdr:rowOff>
    </xdr:to>
    <xdr:sp macro="" textlink="">
      <xdr:nvSpPr>
        <xdr:cNvPr id="398" name="円/楕円 397"/>
        <xdr:cNvSpPr/>
      </xdr:nvSpPr>
      <xdr:spPr>
        <a:xfrm>
          <a:off x="1612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94251</xdr:rowOff>
    </xdr:from>
    <xdr:ext cx="736600" cy="259045"/>
    <xdr:sp macro="" textlink="">
      <xdr:nvSpPr>
        <xdr:cNvPr id="399" name="テキスト ボックス 398"/>
        <xdr:cNvSpPr txBox="1"/>
      </xdr:nvSpPr>
      <xdr:spPr>
        <a:xfrm>
          <a:off x="15798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16256</xdr:rowOff>
    </xdr:from>
    <xdr:to>
      <xdr:col>22</xdr:col>
      <xdr:colOff>254000</xdr:colOff>
      <xdr:row>37</xdr:row>
      <xdr:rowOff>117856</xdr:rowOff>
    </xdr:to>
    <xdr:sp macro="" textlink="">
      <xdr:nvSpPr>
        <xdr:cNvPr id="400" name="円/楕円 399"/>
        <xdr:cNvSpPr/>
      </xdr:nvSpPr>
      <xdr:spPr>
        <a:xfrm>
          <a:off x="152400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128033</xdr:rowOff>
    </xdr:from>
    <xdr:ext cx="762000" cy="259045"/>
    <xdr:sp macro="" textlink="">
      <xdr:nvSpPr>
        <xdr:cNvPr id="401" name="テキスト ボックス 400"/>
        <xdr:cNvSpPr txBox="1"/>
      </xdr:nvSpPr>
      <xdr:spPr>
        <a:xfrm>
          <a:off x="14909800" y="612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35560</xdr:rowOff>
    </xdr:from>
    <xdr:to>
      <xdr:col>21</xdr:col>
      <xdr:colOff>50800</xdr:colOff>
      <xdr:row>37</xdr:row>
      <xdr:rowOff>137160</xdr:rowOff>
    </xdr:to>
    <xdr:sp macro="" textlink="">
      <xdr:nvSpPr>
        <xdr:cNvPr id="402" name="円/楕円 401"/>
        <xdr:cNvSpPr/>
      </xdr:nvSpPr>
      <xdr:spPr>
        <a:xfrm>
          <a:off x="14351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147337</xdr:rowOff>
    </xdr:from>
    <xdr:ext cx="762000" cy="259045"/>
    <xdr:sp macro="" textlink="">
      <xdr:nvSpPr>
        <xdr:cNvPr id="403" name="テキスト ボックス 402"/>
        <xdr:cNvSpPr txBox="1"/>
      </xdr:nvSpPr>
      <xdr:spPr>
        <a:xfrm>
          <a:off x="14020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54864</xdr:rowOff>
    </xdr:from>
    <xdr:to>
      <xdr:col>19</xdr:col>
      <xdr:colOff>533400</xdr:colOff>
      <xdr:row>37</xdr:row>
      <xdr:rowOff>156464</xdr:rowOff>
    </xdr:to>
    <xdr:sp macro="" textlink="">
      <xdr:nvSpPr>
        <xdr:cNvPr id="404" name="円/楕円 403"/>
        <xdr:cNvSpPr/>
      </xdr:nvSpPr>
      <xdr:spPr>
        <a:xfrm>
          <a:off x="134620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166641</xdr:rowOff>
    </xdr:from>
    <xdr:ext cx="762000" cy="259045"/>
    <xdr:sp macro="" textlink="">
      <xdr:nvSpPr>
        <xdr:cNvPr id="405" name="テキスト ボックス 404"/>
        <xdr:cNvSpPr txBox="1"/>
      </xdr:nvSpPr>
      <xdr:spPr>
        <a:xfrm>
          <a:off x="13131800" y="616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充当可能財源が将来負担額を上回っているため</a:t>
          </a:r>
          <a:r>
            <a:rPr lang="ja-JP" altLang="en-US" sz="1100">
              <a:solidFill>
                <a:schemeClr val="dk1"/>
              </a:solidFill>
              <a:effectLst/>
              <a:latin typeface="+mn-lt"/>
              <a:ea typeface="+mn-ea"/>
              <a:cs typeface="+mn-cs"/>
            </a:rPr>
            <a:t>、将来負担比率は</a:t>
          </a:r>
          <a:r>
            <a:rPr lang="ja-JP" altLang="ja-JP" sz="1100">
              <a:solidFill>
                <a:schemeClr val="dk1"/>
              </a:solidFill>
              <a:effectLst/>
              <a:latin typeface="+mn-lt"/>
              <a:ea typeface="+mn-ea"/>
              <a:cs typeface="+mn-cs"/>
            </a:rPr>
            <a:t>マイナスとなり表記されていません。</a:t>
          </a:r>
          <a:r>
            <a:rPr lang="ja-JP" altLang="ja-JP" sz="1100" b="0" i="0" baseline="0">
              <a:solidFill>
                <a:schemeClr val="dk1"/>
              </a:solidFill>
              <a:effectLst/>
              <a:latin typeface="+mn-lt"/>
              <a:ea typeface="+mn-ea"/>
              <a:cs typeface="+mn-cs"/>
            </a:rPr>
            <a:t>今後も臨時財政対策債を含めた起債発行総額の抑制に努め、引き続き低い水準を維持していく。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68656</xdr:rowOff>
    </xdr:from>
    <xdr:to>
      <xdr:col>22</xdr:col>
      <xdr:colOff>203200</xdr:colOff>
      <xdr:row>14</xdr:row>
      <xdr:rowOff>83617</xdr:rowOff>
    </xdr:to>
    <xdr:cxnSp macro="">
      <xdr:nvCxnSpPr>
        <xdr:cNvPr id="437" name="直線コネクタ 436"/>
        <xdr:cNvCxnSpPr/>
      </xdr:nvCxnSpPr>
      <xdr:spPr>
        <a:xfrm flipV="1">
          <a:off x="14401800" y="2468956"/>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38"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9" name="フローチャート : 判断 438"/>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83617</xdr:rowOff>
    </xdr:from>
    <xdr:to>
      <xdr:col>21</xdr:col>
      <xdr:colOff>0</xdr:colOff>
      <xdr:row>14</xdr:row>
      <xdr:rowOff>152146</xdr:rowOff>
    </xdr:to>
    <xdr:cxnSp macro="">
      <xdr:nvCxnSpPr>
        <xdr:cNvPr id="440" name="直線コネクタ 439"/>
        <xdr:cNvCxnSpPr/>
      </xdr:nvCxnSpPr>
      <xdr:spPr>
        <a:xfrm flipV="1">
          <a:off x="13512800" y="2483917"/>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1" name="フローチャート : 判断 440"/>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2" name="テキスト ボックス 441"/>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96393</xdr:rowOff>
    </xdr:from>
    <xdr:to>
      <xdr:col>22</xdr:col>
      <xdr:colOff>254000</xdr:colOff>
      <xdr:row>16</xdr:row>
      <xdr:rowOff>26543</xdr:rowOff>
    </xdr:to>
    <xdr:sp macro="" textlink="">
      <xdr:nvSpPr>
        <xdr:cNvPr id="443" name="フローチャート : 判断 442"/>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44" name="テキスト ボックス 443"/>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156845</xdr:rowOff>
    </xdr:from>
    <xdr:to>
      <xdr:col>21</xdr:col>
      <xdr:colOff>50800</xdr:colOff>
      <xdr:row>15</xdr:row>
      <xdr:rowOff>86995</xdr:rowOff>
    </xdr:to>
    <xdr:sp macro="" textlink="">
      <xdr:nvSpPr>
        <xdr:cNvPr id="445" name="フローチャート : 判断 444"/>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71772</xdr:rowOff>
    </xdr:from>
    <xdr:ext cx="762000" cy="259045"/>
    <xdr:sp macro="" textlink="">
      <xdr:nvSpPr>
        <xdr:cNvPr id="446" name="テキスト ボックス 445"/>
        <xdr:cNvSpPr txBox="1"/>
      </xdr:nvSpPr>
      <xdr:spPr>
        <a:xfrm>
          <a:off x="14020800" y="264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47" name="フローチャート : 判断 446"/>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121962</xdr:rowOff>
    </xdr:from>
    <xdr:ext cx="762000" cy="259045"/>
    <xdr:sp macro="" textlink="">
      <xdr:nvSpPr>
        <xdr:cNvPr id="448" name="テキスト ボックス 447"/>
        <xdr:cNvSpPr txBox="1"/>
      </xdr:nvSpPr>
      <xdr:spPr>
        <a:xfrm>
          <a:off x="13131800" y="269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14</xdr:row>
      <xdr:rowOff>17856</xdr:rowOff>
    </xdr:from>
    <xdr:to>
      <xdr:col>22</xdr:col>
      <xdr:colOff>254000</xdr:colOff>
      <xdr:row>14</xdr:row>
      <xdr:rowOff>119456</xdr:rowOff>
    </xdr:to>
    <xdr:sp macro="" textlink="">
      <xdr:nvSpPr>
        <xdr:cNvPr id="454" name="円/楕円 453"/>
        <xdr:cNvSpPr/>
      </xdr:nvSpPr>
      <xdr:spPr>
        <a:xfrm>
          <a:off x="15240000" y="24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129633</xdr:rowOff>
    </xdr:from>
    <xdr:ext cx="762000" cy="259045"/>
    <xdr:sp macro="" textlink="">
      <xdr:nvSpPr>
        <xdr:cNvPr id="455" name="テキスト ボックス 454"/>
        <xdr:cNvSpPr txBox="1"/>
      </xdr:nvSpPr>
      <xdr:spPr>
        <a:xfrm>
          <a:off x="14909800" y="218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32817</xdr:rowOff>
    </xdr:from>
    <xdr:to>
      <xdr:col>21</xdr:col>
      <xdr:colOff>50800</xdr:colOff>
      <xdr:row>14</xdr:row>
      <xdr:rowOff>134417</xdr:rowOff>
    </xdr:to>
    <xdr:sp macro="" textlink="">
      <xdr:nvSpPr>
        <xdr:cNvPr id="456" name="円/楕円 455"/>
        <xdr:cNvSpPr/>
      </xdr:nvSpPr>
      <xdr:spPr>
        <a:xfrm>
          <a:off x="14351000" y="24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144594</xdr:rowOff>
    </xdr:from>
    <xdr:ext cx="762000" cy="259045"/>
    <xdr:sp macro="" textlink="">
      <xdr:nvSpPr>
        <xdr:cNvPr id="457" name="テキスト ボックス 456"/>
        <xdr:cNvSpPr txBox="1"/>
      </xdr:nvSpPr>
      <xdr:spPr>
        <a:xfrm>
          <a:off x="14020800" y="22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101346</xdr:rowOff>
    </xdr:from>
    <xdr:to>
      <xdr:col>19</xdr:col>
      <xdr:colOff>533400</xdr:colOff>
      <xdr:row>15</xdr:row>
      <xdr:rowOff>31496</xdr:rowOff>
    </xdr:to>
    <xdr:sp macro="" textlink="">
      <xdr:nvSpPr>
        <xdr:cNvPr id="458" name="円/楕円 457"/>
        <xdr:cNvSpPr/>
      </xdr:nvSpPr>
      <xdr:spPr>
        <a:xfrm>
          <a:off x="13462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41673</xdr:rowOff>
    </xdr:from>
    <xdr:ext cx="762000" cy="259045"/>
    <xdr:sp macro="" textlink="">
      <xdr:nvSpPr>
        <xdr:cNvPr id="459" name="テキスト ボックス 458"/>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133,665
132,308
43.19
36,875,946
34,901,269
1,488,117
22,895,653
30,071,064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職員の平均年齢が高く、また他の類似団体に比べ、予算規模が小さいことから経常収支比率の人件費分は高くなっている。今後も</a:t>
          </a:r>
          <a:r>
            <a:rPr lang="ja-JP" altLang="en-US" sz="1100" b="0" i="0" baseline="0">
              <a:solidFill>
                <a:schemeClr val="dk1"/>
              </a:solidFill>
              <a:effectLst/>
              <a:latin typeface="+mn-lt"/>
              <a:ea typeface="+mn-ea"/>
              <a:cs typeface="+mn-cs"/>
            </a:rPr>
            <a:t>給与</a:t>
          </a:r>
          <a:r>
            <a:rPr lang="ja-JP" altLang="ja-JP" sz="1100" b="0" i="0" baseline="0">
              <a:solidFill>
                <a:schemeClr val="dk1"/>
              </a:solidFill>
              <a:effectLst/>
              <a:latin typeface="+mn-lt"/>
              <a:ea typeface="+mn-ea"/>
              <a:cs typeface="+mn-cs"/>
            </a:rPr>
            <a:t>水準の適正化に取り組み、人件費総額の圧縮に努めていく。</a:t>
          </a:r>
          <a:endParaRPr lang="ja-JP" altLang="ja-JP" sz="1400">
            <a:effectLst/>
          </a:endParaRPr>
        </a:p>
        <a:p>
          <a:r>
            <a:rPr kumimoji="1" lang="ja-JP" altLang="en-US" sz="1300">
              <a:latin typeface="ＭＳ Ｐゴシック"/>
            </a:rPr>
            <a:t> </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14986</xdr:rowOff>
    </xdr:from>
    <xdr:to>
      <xdr:col>7</xdr:col>
      <xdr:colOff>15875</xdr:colOff>
      <xdr:row>39</xdr:row>
      <xdr:rowOff>101854</xdr:rowOff>
    </xdr:to>
    <xdr:cxnSp macro="">
      <xdr:nvCxnSpPr>
        <xdr:cNvPr id="58" name="直線コネクタ 57"/>
        <xdr:cNvCxnSpPr/>
      </xdr:nvCxnSpPr>
      <xdr:spPr>
        <a:xfrm flipV="1">
          <a:off x="4826000" y="6015736"/>
          <a:ext cx="0" cy="77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73931</xdr:rowOff>
    </xdr:from>
    <xdr:ext cx="762000" cy="259045"/>
    <xdr:sp macro="" textlink="">
      <xdr:nvSpPr>
        <xdr:cNvPr id="59" name="人件費最小値テキスト"/>
        <xdr:cNvSpPr txBox="1"/>
      </xdr:nvSpPr>
      <xdr:spPr>
        <a:xfrm>
          <a:off x="4914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39</xdr:row>
      <xdr:rowOff>101854</xdr:rowOff>
    </xdr:from>
    <xdr:to>
      <xdr:col>7</xdr:col>
      <xdr:colOff>104775</xdr:colOff>
      <xdr:row>39</xdr:row>
      <xdr:rowOff>101854</xdr:rowOff>
    </xdr:to>
    <xdr:cxnSp macro="">
      <xdr:nvCxnSpPr>
        <xdr:cNvPr id="60" name="直線コネクタ 59"/>
        <xdr:cNvCxnSpPr/>
      </xdr:nvCxnSpPr>
      <xdr:spPr>
        <a:xfrm>
          <a:off x="4737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101363</xdr:rowOff>
    </xdr:from>
    <xdr:ext cx="762000" cy="259045"/>
    <xdr:sp macro="" textlink="">
      <xdr:nvSpPr>
        <xdr:cNvPr id="61" name="人件費最大値テキスト"/>
        <xdr:cNvSpPr txBox="1"/>
      </xdr:nvSpPr>
      <xdr:spPr>
        <a:xfrm>
          <a:off x="4914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35</xdr:row>
      <xdr:rowOff>14986</xdr:rowOff>
    </xdr:from>
    <xdr:to>
      <xdr:col>7</xdr:col>
      <xdr:colOff>104775</xdr:colOff>
      <xdr:row>35</xdr:row>
      <xdr:rowOff>14986</xdr:rowOff>
    </xdr:to>
    <xdr:cxnSp macro="">
      <xdr:nvCxnSpPr>
        <xdr:cNvPr id="62" name="直線コネクタ 61"/>
        <xdr:cNvCxnSpPr/>
      </xdr:nvCxnSpPr>
      <xdr:spPr>
        <a:xfrm>
          <a:off x="4737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65278</xdr:rowOff>
    </xdr:from>
    <xdr:to>
      <xdr:col>7</xdr:col>
      <xdr:colOff>15875</xdr:colOff>
      <xdr:row>39</xdr:row>
      <xdr:rowOff>88138</xdr:rowOff>
    </xdr:to>
    <xdr:cxnSp macro="">
      <xdr:nvCxnSpPr>
        <xdr:cNvPr id="63" name="直線コネクタ 62"/>
        <xdr:cNvCxnSpPr/>
      </xdr:nvCxnSpPr>
      <xdr:spPr>
        <a:xfrm flipV="1">
          <a:off x="3987800" y="67518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156735</xdr:rowOff>
    </xdr:from>
    <xdr:ext cx="762000" cy="259045"/>
    <xdr:sp macro="" textlink="">
      <xdr:nvSpPr>
        <xdr:cNvPr id="64"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140208</xdr:rowOff>
    </xdr:from>
    <xdr:to>
      <xdr:col>7</xdr:col>
      <xdr:colOff>66675</xdr:colOff>
      <xdr:row>37</xdr:row>
      <xdr:rowOff>70358</xdr:rowOff>
    </xdr:to>
    <xdr:sp macro="" textlink="">
      <xdr:nvSpPr>
        <xdr:cNvPr id="65" name="フローチャート : 判断 64"/>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88138</xdr:rowOff>
    </xdr:from>
    <xdr:to>
      <xdr:col>5</xdr:col>
      <xdr:colOff>549275</xdr:colOff>
      <xdr:row>39</xdr:row>
      <xdr:rowOff>115570</xdr:rowOff>
    </xdr:to>
    <xdr:cxnSp macro="">
      <xdr:nvCxnSpPr>
        <xdr:cNvPr id="66" name="直線コネクタ 65"/>
        <xdr:cNvCxnSpPr/>
      </xdr:nvCxnSpPr>
      <xdr:spPr>
        <a:xfrm flipV="1">
          <a:off x="3098800" y="67746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32766</xdr:rowOff>
    </xdr:from>
    <xdr:to>
      <xdr:col>5</xdr:col>
      <xdr:colOff>600075</xdr:colOff>
      <xdr:row>37</xdr:row>
      <xdr:rowOff>134366</xdr:rowOff>
    </xdr:to>
    <xdr:sp macro="" textlink="">
      <xdr:nvSpPr>
        <xdr:cNvPr id="67" name="フローチャート : 判断 66"/>
        <xdr:cNvSpPr/>
      </xdr:nvSpPr>
      <xdr:spPr>
        <a:xfrm>
          <a:off x="3937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144543</xdr:rowOff>
    </xdr:from>
    <xdr:ext cx="736600" cy="259045"/>
    <xdr:sp macro="" textlink="">
      <xdr:nvSpPr>
        <xdr:cNvPr id="68" name="テキスト ボックス 67"/>
        <xdr:cNvSpPr txBox="1"/>
      </xdr:nvSpPr>
      <xdr:spPr>
        <a:xfrm>
          <a:off x="3606800" y="614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101854</xdr:rowOff>
    </xdr:from>
    <xdr:to>
      <xdr:col>4</xdr:col>
      <xdr:colOff>346075</xdr:colOff>
      <xdr:row>39</xdr:row>
      <xdr:rowOff>115570</xdr:rowOff>
    </xdr:to>
    <xdr:cxnSp macro="">
      <xdr:nvCxnSpPr>
        <xdr:cNvPr id="69" name="直線コネクタ 68"/>
        <xdr:cNvCxnSpPr/>
      </xdr:nvCxnSpPr>
      <xdr:spPr>
        <a:xfrm>
          <a:off x="2209800" y="67884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64770</xdr:rowOff>
    </xdr:from>
    <xdr:to>
      <xdr:col>4</xdr:col>
      <xdr:colOff>396875</xdr:colOff>
      <xdr:row>37</xdr:row>
      <xdr:rowOff>166370</xdr:rowOff>
    </xdr:to>
    <xdr:sp macro="" textlink="">
      <xdr:nvSpPr>
        <xdr:cNvPr id="70" name="フローチャート : 判断 69"/>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5097</xdr:rowOff>
    </xdr:from>
    <xdr:ext cx="762000" cy="259045"/>
    <xdr:sp macro="" textlink="">
      <xdr:nvSpPr>
        <xdr:cNvPr id="71" name="テキスト ボックス 70"/>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101854</xdr:rowOff>
    </xdr:from>
    <xdr:to>
      <xdr:col>3</xdr:col>
      <xdr:colOff>142875</xdr:colOff>
      <xdr:row>40</xdr:row>
      <xdr:rowOff>104140</xdr:rowOff>
    </xdr:to>
    <xdr:cxnSp macro="">
      <xdr:nvCxnSpPr>
        <xdr:cNvPr id="72" name="直線コネクタ 71"/>
        <xdr:cNvCxnSpPr/>
      </xdr:nvCxnSpPr>
      <xdr:spPr>
        <a:xfrm flipV="1">
          <a:off x="1320800" y="67884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137922</xdr:rowOff>
    </xdr:from>
    <xdr:to>
      <xdr:col>3</xdr:col>
      <xdr:colOff>193675</xdr:colOff>
      <xdr:row>38</xdr:row>
      <xdr:rowOff>68072</xdr:rowOff>
    </xdr:to>
    <xdr:sp macro="" textlink="">
      <xdr:nvSpPr>
        <xdr:cNvPr id="73" name="フローチャート : 判断 72"/>
        <xdr:cNvSpPr/>
      </xdr:nvSpPr>
      <xdr:spPr>
        <a:xfrm>
          <a:off x="2159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78249</xdr:rowOff>
    </xdr:from>
    <xdr:ext cx="762000" cy="259045"/>
    <xdr:sp macro="" textlink="">
      <xdr:nvSpPr>
        <xdr:cNvPr id="74" name="テキスト ボックス 73"/>
        <xdr:cNvSpPr txBox="1"/>
      </xdr:nvSpPr>
      <xdr:spPr>
        <a:xfrm>
          <a:off x="1828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48768</xdr:rowOff>
    </xdr:from>
    <xdr:to>
      <xdr:col>1</xdr:col>
      <xdr:colOff>676275</xdr:colOff>
      <xdr:row>38</xdr:row>
      <xdr:rowOff>150368</xdr:rowOff>
    </xdr:to>
    <xdr:sp macro="" textlink="">
      <xdr:nvSpPr>
        <xdr:cNvPr id="75" name="フローチャート : 判断 74"/>
        <xdr:cNvSpPr/>
      </xdr:nvSpPr>
      <xdr:spPr>
        <a:xfrm>
          <a:off x="1270000" y="65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160545</xdr:rowOff>
    </xdr:from>
    <xdr:ext cx="762000" cy="259045"/>
    <xdr:sp macro="" textlink="">
      <xdr:nvSpPr>
        <xdr:cNvPr id="76" name="テキスト ボックス 75"/>
        <xdr:cNvSpPr txBox="1"/>
      </xdr:nvSpPr>
      <xdr:spPr>
        <a:xfrm>
          <a:off x="9398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14478</xdr:rowOff>
    </xdr:from>
    <xdr:to>
      <xdr:col>7</xdr:col>
      <xdr:colOff>66675</xdr:colOff>
      <xdr:row>39</xdr:row>
      <xdr:rowOff>116078</xdr:rowOff>
    </xdr:to>
    <xdr:sp macro="" textlink="">
      <xdr:nvSpPr>
        <xdr:cNvPr id="82" name="円/楕円 81"/>
        <xdr:cNvSpPr/>
      </xdr:nvSpPr>
      <xdr:spPr>
        <a:xfrm>
          <a:off x="4775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94505</xdr:rowOff>
    </xdr:from>
    <xdr:ext cx="762000" cy="259045"/>
    <xdr:sp macro="" textlink="">
      <xdr:nvSpPr>
        <xdr:cNvPr id="83" name="人件費該当値テキスト"/>
        <xdr:cNvSpPr txBox="1"/>
      </xdr:nvSpPr>
      <xdr:spPr>
        <a:xfrm>
          <a:off x="4914900" y="660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37338</xdr:rowOff>
    </xdr:from>
    <xdr:to>
      <xdr:col>5</xdr:col>
      <xdr:colOff>600075</xdr:colOff>
      <xdr:row>39</xdr:row>
      <xdr:rowOff>138938</xdr:rowOff>
    </xdr:to>
    <xdr:sp macro="" textlink="">
      <xdr:nvSpPr>
        <xdr:cNvPr id="84" name="円/楕円 83"/>
        <xdr:cNvSpPr/>
      </xdr:nvSpPr>
      <xdr:spPr>
        <a:xfrm>
          <a:off x="3937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123715</xdr:rowOff>
    </xdr:from>
    <xdr:ext cx="736600" cy="259045"/>
    <xdr:sp macro="" textlink="">
      <xdr:nvSpPr>
        <xdr:cNvPr id="85" name="テキスト ボックス 84"/>
        <xdr:cNvSpPr txBox="1"/>
      </xdr:nvSpPr>
      <xdr:spPr>
        <a:xfrm>
          <a:off x="3606800" y="68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64770</xdr:rowOff>
    </xdr:from>
    <xdr:to>
      <xdr:col>4</xdr:col>
      <xdr:colOff>396875</xdr:colOff>
      <xdr:row>39</xdr:row>
      <xdr:rowOff>166370</xdr:rowOff>
    </xdr:to>
    <xdr:sp macro="" textlink="">
      <xdr:nvSpPr>
        <xdr:cNvPr id="86" name="円/楕円 85"/>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151147</xdr:rowOff>
    </xdr:from>
    <xdr:ext cx="762000" cy="259045"/>
    <xdr:sp macro="" textlink="">
      <xdr:nvSpPr>
        <xdr:cNvPr id="87" name="テキスト ボックス 86"/>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51054</xdr:rowOff>
    </xdr:from>
    <xdr:to>
      <xdr:col>3</xdr:col>
      <xdr:colOff>193675</xdr:colOff>
      <xdr:row>39</xdr:row>
      <xdr:rowOff>152654</xdr:rowOff>
    </xdr:to>
    <xdr:sp macro="" textlink="">
      <xdr:nvSpPr>
        <xdr:cNvPr id="88" name="円/楕円 87"/>
        <xdr:cNvSpPr/>
      </xdr:nvSpPr>
      <xdr:spPr>
        <a:xfrm>
          <a:off x="2159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137431</xdr:rowOff>
    </xdr:from>
    <xdr:ext cx="762000" cy="259045"/>
    <xdr:sp macro="" textlink="">
      <xdr:nvSpPr>
        <xdr:cNvPr id="89" name="テキスト ボックス 88"/>
        <xdr:cNvSpPr txBox="1"/>
      </xdr:nvSpPr>
      <xdr:spPr>
        <a:xfrm>
          <a:off x="1828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90" name="円/楕円 89"/>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91" name="テキスト ボックス 90"/>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他の類似団体と比較すると物件費に係る経常収支比率は依然高い水準にある。決算の構成比率も前年度を</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％上回っている。今後も人件費削減のための業務委託等により委託料の増加が予想されるが、委託内容を精査し、全体として歳出を削減できるよう努めていく。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19" name="直線コネクタ 118"/>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0"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1" name="直線コネクタ 120"/>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2"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3" name="直線コネクタ 122"/>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17</xdr:row>
      <xdr:rowOff>123190</xdr:rowOff>
    </xdr:to>
    <xdr:cxnSp macro="">
      <xdr:nvCxnSpPr>
        <xdr:cNvPr id="124" name="直線コネクタ 123"/>
        <xdr:cNvCxnSpPr/>
      </xdr:nvCxnSpPr>
      <xdr:spPr>
        <a:xfrm>
          <a:off x="15671800" y="3022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5"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6" name="フローチャート : 判断 125"/>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107950</xdr:rowOff>
    </xdr:to>
    <xdr:cxnSp macro="">
      <xdr:nvCxnSpPr>
        <xdr:cNvPr id="127" name="直線コネクタ 126"/>
        <xdr:cNvCxnSpPr/>
      </xdr:nvCxnSpPr>
      <xdr:spPr>
        <a:xfrm>
          <a:off x="14782800" y="2915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8" name="フローチャート : 判断 127"/>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9" name="テキスト ボックス 128"/>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69850</xdr:rowOff>
    </xdr:to>
    <xdr:cxnSp macro="">
      <xdr:nvCxnSpPr>
        <xdr:cNvPr id="130" name="直線コネクタ 129"/>
        <xdr:cNvCxnSpPr/>
      </xdr:nvCxnSpPr>
      <xdr:spPr>
        <a:xfrm flipV="1">
          <a:off x="13893800" y="291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1" name="フローチャート : 判断 130"/>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2" name="テキスト ボックス 131"/>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130810</xdr:rowOff>
    </xdr:to>
    <xdr:cxnSp macro="">
      <xdr:nvCxnSpPr>
        <xdr:cNvPr id="133" name="直線コネクタ 132"/>
        <xdr:cNvCxnSpPr/>
      </xdr:nvCxnSpPr>
      <xdr:spPr>
        <a:xfrm flipV="1">
          <a:off x="13004800" y="2984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4" name="フローチャート : 判断 133"/>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35" name="テキスト ボックス 134"/>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6" name="フローチャート : 判断 135"/>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7" name="テキスト ボックス 136"/>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3" name="円/楕円 142"/>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4"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5" name="円/楕円 144"/>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6" name="テキスト ボックス 145"/>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7" name="円/楕円 146"/>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8" name="テキスト ボックス 147"/>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49" name="円/楕円 148"/>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0" name="テキスト ボックス 14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80010</xdr:rowOff>
    </xdr:from>
    <xdr:to>
      <xdr:col>19</xdr:col>
      <xdr:colOff>6350</xdr:colOff>
      <xdr:row>18</xdr:row>
      <xdr:rowOff>10160</xdr:rowOff>
    </xdr:to>
    <xdr:sp macro="" textlink="">
      <xdr:nvSpPr>
        <xdr:cNvPr id="151" name="円/楕円 150"/>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166387</xdr:rowOff>
    </xdr:from>
    <xdr:ext cx="762000" cy="259045"/>
    <xdr:sp macro="" textlink="">
      <xdr:nvSpPr>
        <xdr:cNvPr id="152" name="テキスト ボックス 151"/>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前年度に対し、増加傾向にあるが、他の類似団体に比べると扶助費に係る経常収支比率は低く推移している。</a:t>
          </a:r>
          <a:r>
            <a:rPr lang="ja-JP" altLang="en-US" sz="1100" b="0" i="0" baseline="0">
              <a:solidFill>
                <a:schemeClr val="dk1"/>
              </a:solidFill>
              <a:effectLst/>
              <a:latin typeface="+mn-lt"/>
              <a:ea typeface="+mn-ea"/>
              <a:cs typeface="+mn-cs"/>
            </a:rPr>
            <a:t>児童</a:t>
          </a:r>
          <a:r>
            <a:rPr lang="ja-JP" altLang="ja-JP" sz="1100" b="0" i="0" baseline="0">
              <a:solidFill>
                <a:schemeClr val="dk1"/>
              </a:solidFill>
              <a:effectLst/>
              <a:latin typeface="+mn-lt"/>
              <a:ea typeface="+mn-ea"/>
              <a:cs typeface="+mn-cs"/>
            </a:rPr>
            <a:t>手当、障害者自立支援給付費、生活保護扶助費のうち医療扶助費・生活扶助費が上位を占めており、</a:t>
          </a:r>
          <a:r>
            <a:rPr lang="ja-JP" altLang="en-US" sz="1100" b="0" i="0" baseline="0">
              <a:solidFill>
                <a:schemeClr val="dk1"/>
              </a:solidFill>
              <a:effectLst/>
              <a:latin typeface="+mn-lt"/>
              <a:ea typeface="+mn-ea"/>
              <a:cs typeface="+mn-cs"/>
            </a:rPr>
            <a:t>児童</a:t>
          </a:r>
          <a:r>
            <a:rPr lang="ja-JP" altLang="ja-JP" sz="1100" b="0" i="0" baseline="0">
              <a:solidFill>
                <a:schemeClr val="dk1"/>
              </a:solidFill>
              <a:effectLst/>
              <a:latin typeface="+mn-lt"/>
              <a:ea typeface="+mn-ea"/>
              <a:cs typeface="+mn-cs"/>
            </a:rPr>
            <a:t>手当を除いては、前年に比べ増加している。今後も財政の健全化を進めるため資格審査や給付の適正化に努めていく。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2" name="直線コネクタ 181"/>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5"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6" name="直線コネクタ 185"/>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42635</xdr:rowOff>
    </xdr:to>
    <xdr:cxnSp macro="">
      <xdr:nvCxnSpPr>
        <xdr:cNvPr id="187" name="直線コネクタ 186"/>
        <xdr:cNvCxnSpPr/>
      </xdr:nvCxnSpPr>
      <xdr:spPr>
        <a:xfrm>
          <a:off x="3987800" y="94615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88"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89" name="フローチャート : 判断 188"/>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7257</xdr:rowOff>
    </xdr:from>
    <xdr:to>
      <xdr:col>5</xdr:col>
      <xdr:colOff>549275</xdr:colOff>
      <xdr:row>55</xdr:row>
      <xdr:rowOff>31750</xdr:rowOff>
    </xdr:to>
    <xdr:cxnSp macro="">
      <xdr:nvCxnSpPr>
        <xdr:cNvPr id="190" name="直線コネクタ 189"/>
        <xdr:cNvCxnSpPr/>
      </xdr:nvCxnSpPr>
      <xdr:spPr>
        <a:xfrm>
          <a:off x="3098800" y="9265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1" name="フローチャート : 判断 190"/>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2" name="テキスト ボックス 191"/>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7257</xdr:rowOff>
    </xdr:to>
    <xdr:cxnSp macro="">
      <xdr:nvCxnSpPr>
        <xdr:cNvPr id="193" name="直線コネクタ 192"/>
        <xdr:cNvCxnSpPr/>
      </xdr:nvCxnSpPr>
      <xdr:spPr>
        <a:xfrm>
          <a:off x="2209800" y="9254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4" name="フローチャート : 判断 193"/>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5" name="テキスト ボックス 194"/>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167822</xdr:rowOff>
    </xdr:to>
    <xdr:cxnSp macro="">
      <xdr:nvCxnSpPr>
        <xdr:cNvPr id="196" name="直線コネクタ 195"/>
        <xdr:cNvCxnSpPr/>
      </xdr:nvCxnSpPr>
      <xdr:spPr>
        <a:xfrm>
          <a:off x="1320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7" name="フローチャート : 判断 196"/>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198" name="テキスト ボックス 197"/>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199" name="フローチャート : 判断 198"/>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00" name="テキスト ボックス 199"/>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06" name="円/楕円 205"/>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8362</xdr:rowOff>
    </xdr:from>
    <xdr:ext cx="762000" cy="259045"/>
    <xdr:sp macro="" textlink="">
      <xdr:nvSpPr>
        <xdr:cNvPr id="207"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8" name="円/楕円 207"/>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9" name="テキスト ボックス 20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127907</xdr:rowOff>
    </xdr:from>
    <xdr:to>
      <xdr:col>4</xdr:col>
      <xdr:colOff>396875</xdr:colOff>
      <xdr:row>54</xdr:row>
      <xdr:rowOff>58057</xdr:rowOff>
    </xdr:to>
    <xdr:sp macro="" textlink="">
      <xdr:nvSpPr>
        <xdr:cNvPr id="210" name="円/楕円 209"/>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68234</xdr:rowOff>
    </xdr:from>
    <xdr:ext cx="762000" cy="259045"/>
    <xdr:sp macro="" textlink="">
      <xdr:nvSpPr>
        <xdr:cNvPr id="211" name="テキスト ボックス 210"/>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4" name="円/楕円 213"/>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5" name="テキスト ボックス 214"/>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繰出金がその他の主な支出を占めている。中でも介護保険特別会計繰出金、国民健康保険</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特別会計繰出金、公共下水道事業特別会計繰出金が大半である。今後も給付等の適正化を図り、</a:t>
          </a:r>
          <a:r>
            <a:rPr lang="ja-JP" altLang="en-US" sz="1100" b="0" i="0" baseline="0">
              <a:solidFill>
                <a:schemeClr val="dk1"/>
              </a:solidFill>
              <a:effectLst/>
              <a:latin typeface="+mn-lt"/>
              <a:ea typeface="+mn-ea"/>
              <a:cs typeface="+mn-cs"/>
            </a:rPr>
            <a:t>赤字補てんに係る繰出し金の改善に努める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5" name="直線コネクタ 244"/>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6"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7" name="直線コネクタ 246"/>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8"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9" name="直線コネクタ 248"/>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110672</xdr:rowOff>
    </xdr:to>
    <xdr:cxnSp macro="">
      <xdr:nvCxnSpPr>
        <xdr:cNvPr id="250" name="直線コネクタ 249"/>
        <xdr:cNvCxnSpPr/>
      </xdr:nvCxnSpPr>
      <xdr:spPr>
        <a:xfrm flipV="1">
          <a:off x="15671800" y="9690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1"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2" name="フローチャート : 判断 251"/>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110672</xdr:rowOff>
    </xdr:from>
    <xdr:to>
      <xdr:col>22</xdr:col>
      <xdr:colOff>565150</xdr:colOff>
      <xdr:row>56</xdr:row>
      <xdr:rowOff>143328</xdr:rowOff>
    </xdr:to>
    <xdr:cxnSp macro="">
      <xdr:nvCxnSpPr>
        <xdr:cNvPr id="253" name="直線コネクタ 252"/>
        <xdr:cNvCxnSpPr/>
      </xdr:nvCxnSpPr>
      <xdr:spPr>
        <a:xfrm flipV="1">
          <a:off x="14782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4" name="フローチャート : 判断 253"/>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5" name="テキスト ボックス 254"/>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78015</xdr:rowOff>
    </xdr:from>
    <xdr:to>
      <xdr:col>21</xdr:col>
      <xdr:colOff>361950</xdr:colOff>
      <xdr:row>56</xdr:row>
      <xdr:rowOff>143328</xdr:rowOff>
    </xdr:to>
    <xdr:cxnSp macro="">
      <xdr:nvCxnSpPr>
        <xdr:cNvPr id="256" name="直線コネクタ 255"/>
        <xdr:cNvCxnSpPr/>
      </xdr:nvCxnSpPr>
      <xdr:spPr>
        <a:xfrm>
          <a:off x="13893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7" name="フローチャート : 判断 256"/>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58" name="テキスト ボックス 257"/>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78015</xdr:rowOff>
    </xdr:from>
    <xdr:to>
      <xdr:col>20</xdr:col>
      <xdr:colOff>158750</xdr:colOff>
      <xdr:row>56</xdr:row>
      <xdr:rowOff>88900</xdr:rowOff>
    </xdr:to>
    <xdr:cxnSp macro="">
      <xdr:nvCxnSpPr>
        <xdr:cNvPr id="259" name="直線コネクタ 258"/>
        <xdr:cNvCxnSpPr/>
      </xdr:nvCxnSpPr>
      <xdr:spPr>
        <a:xfrm flipV="1">
          <a:off x="13004800" y="9679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0" name="フローチャート : 判断 259"/>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135362</xdr:rowOff>
    </xdr:from>
    <xdr:ext cx="762000" cy="259045"/>
    <xdr:sp macro="" textlink="">
      <xdr:nvSpPr>
        <xdr:cNvPr id="261" name="テキスト ボックス 260"/>
        <xdr:cNvSpPr txBox="1"/>
      </xdr:nvSpPr>
      <xdr:spPr>
        <a:xfrm>
          <a:off x="13512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2" name="フローチャート : 判断 261"/>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168020</xdr:rowOff>
    </xdr:from>
    <xdr:ext cx="762000" cy="259045"/>
    <xdr:sp macro="" textlink="">
      <xdr:nvSpPr>
        <xdr:cNvPr id="263" name="テキスト ボックス 262"/>
        <xdr:cNvSpPr txBox="1"/>
      </xdr:nvSpPr>
      <xdr:spPr>
        <a:xfrm>
          <a:off x="12623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9" name="円/楕円 268"/>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70"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59872</xdr:rowOff>
    </xdr:from>
    <xdr:to>
      <xdr:col>22</xdr:col>
      <xdr:colOff>615950</xdr:colOff>
      <xdr:row>56</xdr:row>
      <xdr:rowOff>161472</xdr:rowOff>
    </xdr:to>
    <xdr:sp macro="" textlink="">
      <xdr:nvSpPr>
        <xdr:cNvPr id="271" name="円/楕円 270"/>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199</xdr:rowOff>
    </xdr:from>
    <xdr:ext cx="736600" cy="259045"/>
    <xdr:sp macro="" textlink="">
      <xdr:nvSpPr>
        <xdr:cNvPr id="272" name="テキスト ボックス 271"/>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92528</xdr:rowOff>
    </xdr:from>
    <xdr:to>
      <xdr:col>21</xdr:col>
      <xdr:colOff>412750</xdr:colOff>
      <xdr:row>57</xdr:row>
      <xdr:rowOff>22678</xdr:rowOff>
    </xdr:to>
    <xdr:sp macro="" textlink="">
      <xdr:nvSpPr>
        <xdr:cNvPr id="273" name="円/楕円 272"/>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32855</xdr:rowOff>
    </xdr:from>
    <xdr:ext cx="762000" cy="259045"/>
    <xdr:sp macro="" textlink="">
      <xdr:nvSpPr>
        <xdr:cNvPr id="274" name="テキスト ボックス 273"/>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27215</xdr:rowOff>
    </xdr:from>
    <xdr:to>
      <xdr:col>20</xdr:col>
      <xdr:colOff>209550</xdr:colOff>
      <xdr:row>56</xdr:row>
      <xdr:rowOff>128815</xdr:rowOff>
    </xdr:to>
    <xdr:sp macro="" textlink="">
      <xdr:nvSpPr>
        <xdr:cNvPr id="275" name="円/楕円 274"/>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138992</xdr:rowOff>
    </xdr:from>
    <xdr:ext cx="762000" cy="259045"/>
    <xdr:sp macro="" textlink="">
      <xdr:nvSpPr>
        <xdr:cNvPr id="276" name="テキスト ボックス 275"/>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7" name="円/楕円 276"/>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8" name="テキスト ボックス 277"/>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補助金等検討委員会による補助金審査の仕組みにより補助交付金は適正な水準に保たれている。補助費等に係る経常収支比率は</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％と他の類似団体と比べても低い水準にあり、今後も現在の水準を維持していく。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5" name="直線コネクタ 304"/>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8"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9" name="直線コネクタ 308"/>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8890</xdr:rowOff>
    </xdr:from>
    <xdr:to>
      <xdr:col>24</xdr:col>
      <xdr:colOff>31750</xdr:colOff>
      <xdr:row>35</xdr:row>
      <xdr:rowOff>24130</xdr:rowOff>
    </xdr:to>
    <xdr:cxnSp macro="">
      <xdr:nvCxnSpPr>
        <xdr:cNvPr id="310" name="直線コネクタ 309"/>
        <xdr:cNvCxnSpPr/>
      </xdr:nvCxnSpPr>
      <xdr:spPr>
        <a:xfrm>
          <a:off x="15671800" y="6009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1"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2" name="フローチャート : 判断 311"/>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8890</xdr:rowOff>
    </xdr:from>
    <xdr:to>
      <xdr:col>22</xdr:col>
      <xdr:colOff>565150</xdr:colOff>
      <xdr:row>35</xdr:row>
      <xdr:rowOff>39370</xdr:rowOff>
    </xdr:to>
    <xdr:cxnSp macro="">
      <xdr:nvCxnSpPr>
        <xdr:cNvPr id="313" name="直線コネクタ 312"/>
        <xdr:cNvCxnSpPr/>
      </xdr:nvCxnSpPr>
      <xdr:spPr>
        <a:xfrm flipV="1">
          <a:off x="14782800" y="600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4" name="フローチャート : 判断 313"/>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5" name="テキスト ボックス 314"/>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39370</xdr:rowOff>
    </xdr:from>
    <xdr:to>
      <xdr:col>21</xdr:col>
      <xdr:colOff>361950</xdr:colOff>
      <xdr:row>35</xdr:row>
      <xdr:rowOff>46990</xdr:rowOff>
    </xdr:to>
    <xdr:cxnSp macro="">
      <xdr:nvCxnSpPr>
        <xdr:cNvPr id="316" name="直線コネクタ 315"/>
        <xdr:cNvCxnSpPr/>
      </xdr:nvCxnSpPr>
      <xdr:spPr>
        <a:xfrm flipV="1">
          <a:off x="13893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7" name="フローチャート : 判断 316"/>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8" name="テキスト ボックス 317"/>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85090</xdr:rowOff>
    </xdr:to>
    <xdr:cxnSp macro="">
      <xdr:nvCxnSpPr>
        <xdr:cNvPr id="319" name="直線コネクタ 318"/>
        <xdr:cNvCxnSpPr/>
      </xdr:nvCxnSpPr>
      <xdr:spPr>
        <a:xfrm flipV="1">
          <a:off x="13004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0" name="フローチャート : 判断 319"/>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6367</xdr:rowOff>
    </xdr:from>
    <xdr:ext cx="762000" cy="259045"/>
    <xdr:sp macro="" textlink="">
      <xdr:nvSpPr>
        <xdr:cNvPr id="321" name="テキスト ボックス 320"/>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2" name="フローチャート : 判断 321"/>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23" name="テキスト ボックス 322"/>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144780</xdr:rowOff>
    </xdr:from>
    <xdr:to>
      <xdr:col>24</xdr:col>
      <xdr:colOff>82550</xdr:colOff>
      <xdr:row>35</xdr:row>
      <xdr:rowOff>74930</xdr:rowOff>
    </xdr:to>
    <xdr:sp macro="" textlink="">
      <xdr:nvSpPr>
        <xdr:cNvPr id="329" name="円/楕円 328"/>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161307</xdr:rowOff>
    </xdr:from>
    <xdr:ext cx="762000" cy="259045"/>
    <xdr:sp macro="" textlink="">
      <xdr:nvSpPr>
        <xdr:cNvPr id="330"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129540</xdr:rowOff>
    </xdr:from>
    <xdr:to>
      <xdr:col>22</xdr:col>
      <xdr:colOff>615950</xdr:colOff>
      <xdr:row>35</xdr:row>
      <xdr:rowOff>59690</xdr:rowOff>
    </xdr:to>
    <xdr:sp macro="" textlink="">
      <xdr:nvSpPr>
        <xdr:cNvPr id="331" name="円/楕円 330"/>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69867</xdr:rowOff>
    </xdr:from>
    <xdr:ext cx="736600" cy="259045"/>
    <xdr:sp macro="" textlink="">
      <xdr:nvSpPr>
        <xdr:cNvPr id="332" name="テキスト ボックス 331"/>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160020</xdr:rowOff>
    </xdr:from>
    <xdr:to>
      <xdr:col>21</xdr:col>
      <xdr:colOff>412750</xdr:colOff>
      <xdr:row>35</xdr:row>
      <xdr:rowOff>90170</xdr:rowOff>
    </xdr:to>
    <xdr:sp macro="" textlink="">
      <xdr:nvSpPr>
        <xdr:cNvPr id="333" name="円/楕円 332"/>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100347</xdr:rowOff>
    </xdr:from>
    <xdr:ext cx="762000" cy="259045"/>
    <xdr:sp macro="" textlink="">
      <xdr:nvSpPr>
        <xdr:cNvPr id="334" name="テキスト ボックス 333"/>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35" name="円/楕円 334"/>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36" name="テキスト ボックス 335"/>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34290</xdr:rowOff>
    </xdr:from>
    <xdr:to>
      <xdr:col>19</xdr:col>
      <xdr:colOff>6350</xdr:colOff>
      <xdr:row>35</xdr:row>
      <xdr:rowOff>135890</xdr:rowOff>
    </xdr:to>
    <xdr:sp macro="" textlink="">
      <xdr:nvSpPr>
        <xdr:cNvPr id="337" name="円/楕円 336"/>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146067</xdr:rowOff>
    </xdr:from>
    <xdr:ext cx="762000" cy="259045"/>
    <xdr:sp macro="" textlink="">
      <xdr:nvSpPr>
        <xdr:cNvPr id="338" name="テキスト ボックス 337"/>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適切な事業の選択・実施により、公債費に係る経常収支比率は</a:t>
          </a:r>
          <a:r>
            <a:rPr lang="en-US" altLang="ja-JP" sz="1100" b="0" i="0" baseline="0">
              <a:solidFill>
                <a:schemeClr val="dk1"/>
              </a:solidFill>
              <a:effectLst/>
              <a:latin typeface="+mn-lt"/>
              <a:ea typeface="+mn-ea"/>
              <a:cs typeface="+mn-cs"/>
            </a:rPr>
            <a:t>12.7</a:t>
          </a:r>
          <a:r>
            <a:rPr lang="ja-JP" altLang="ja-JP" sz="1100" b="0" i="0" baseline="0">
              <a:solidFill>
                <a:schemeClr val="dk1"/>
              </a:solidFill>
              <a:effectLst/>
              <a:latin typeface="+mn-lt"/>
              <a:ea typeface="+mn-ea"/>
              <a:cs typeface="+mn-cs"/>
            </a:rPr>
            <a:t>％と類似団体の平均を下回っている。財政規模に見合った計画的な借入れを行うことにより引き続き低い水準を維持していく。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3" name="直線コネクタ 362"/>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4"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5" name="直線コネクタ 364"/>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6"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7" name="直線コネクタ 366"/>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108713</xdr:rowOff>
    </xdr:from>
    <xdr:to>
      <xdr:col>7</xdr:col>
      <xdr:colOff>15875</xdr:colOff>
      <xdr:row>76</xdr:row>
      <xdr:rowOff>136144</xdr:rowOff>
    </xdr:to>
    <xdr:cxnSp macro="">
      <xdr:nvCxnSpPr>
        <xdr:cNvPr id="368" name="直線コネクタ 367"/>
        <xdr:cNvCxnSpPr/>
      </xdr:nvCxnSpPr>
      <xdr:spPr>
        <a:xfrm>
          <a:off x="3987800" y="131389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69"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0" name="フローチャート : 判断 369"/>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76</xdr:row>
      <xdr:rowOff>136144</xdr:rowOff>
    </xdr:to>
    <xdr:cxnSp macro="">
      <xdr:nvCxnSpPr>
        <xdr:cNvPr id="371" name="直線コネクタ 370"/>
        <xdr:cNvCxnSpPr/>
      </xdr:nvCxnSpPr>
      <xdr:spPr>
        <a:xfrm flipV="1">
          <a:off x="3098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2" name="フローチャート : 判断 371"/>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3" name="テキスト ボックス 372"/>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136144</xdr:rowOff>
    </xdr:to>
    <xdr:cxnSp macro="">
      <xdr:nvCxnSpPr>
        <xdr:cNvPr id="374" name="直線コネクタ 373"/>
        <xdr:cNvCxnSpPr/>
      </xdr:nvCxnSpPr>
      <xdr:spPr>
        <a:xfrm>
          <a:off x="2209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5" name="フローチャート : 判断 374"/>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6" name="テキスト ボックス 375"/>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77</xdr:row>
      <xdr:rowOff>24130</xdr:rowOff>
    </xdr:to>
    <xdr:cxnSp macro="">
      <xdr:nvCxnSpPr>
        <xdr:cNvPr id="377" name="直線コネクタ 376"/>
        <xdr:cNvCxnSpPr/>
      </xdr:nvCxnSpPr>
      <xdr:spPr>
        <a:xfrm flipV="1">
          <a:off x="1320800" y="131343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78" name="フローチャート : 判断 377"/>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114571</xdr:rowOff>
    </xdr:from>
    <xdr:ext cx="762000" cy="259045"/>
    <xdr:sp macro="" textlink="">
      <xdr:nvSpPr>
        <xdr:cNvPr id="379" name="テキスト ボックス 378"/>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0" name="フローチャート : 判断 379"/>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137431</xdr:rowOff>
    </xdr:from>
    <xdr:ext cx="762000" cy="259045"/>
    <xdr:sp macro="" textlink="">
      <xdr:nvSpPr>
        <xdr:cNvPr id="381" name="テキスト ボックス 380"/>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87" name="円/楕円 386"/>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88"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89" name="円/楕円 388"/>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169689</xdr:rowOff>
    </xdr:from>
    <xdr:ext cx="736600" cy="259045"/>
    <xdr:sp macro="" textlink="">
      <xdr:nvSpPr>
        <xdr:cNvPr id="390" name="テキスト ボックス 389"/>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85344</xdr:rowOff>
    </xdr:from>
    <xdr:to>
      <xdr:col>4</xdr:col>
      <xdr:colOff>396875</xdr:colOff>
      <xdr:row>77</xdr:row>
      <xdr:rowOff>15494</xdr:rowOff>
    </xdr:to>
    <xdr:sp macro="" textlink="">
      <xdr:nvSpPr>
        <xdr:cNvPr id="391" name="円/楕円 390"/>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25671</xdr:rowOff>
    </xdr:from>
    <xdr:ext cx="762000" cy="259045"/>
    <xdr:sp macro="" textlink="">
      <xdr:nvSpPr>
        <xdr:cNvPr id="392" name="テキスト ボックス 391"/>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3" name="円/楕円 392"/>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4" name="テキスト ボックス 393"/>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5" name="円/楕円 394"/>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96" name="テキスト ボックス 395"/>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経常収支比率から見ると、人件費や物件費の占める割合が高い。支出額から見ると、</a:t>
          </a:r>
          <a:r>
            <a:rPr lang="ja-JP" altLang="en-US" sz="1100" b="0" i="0" baseline="0">
              <a:solidFill>
                <a:schemeClr val="dk1"/>
              </a:solidFill>
              <a:effectLst/>
              <a:latin typeface="+mn-lt"/>
              <a:ea typeface="+mn-ea"/>
              <a:cs typeface="+mn-cs"/>
            </a:rPr>
            <a:t>補助費等や維持補修費、</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物件費が増額となっている。今後も経常収支比率の改善に向けて計画的に経常的な歳出総額を削減するとともに、今まで以上に歳入の確保を図ることにより財務体質の改善を進めていく。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2" name="直線コネクタ 421"/>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3"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4" name="直線コネクタ 423"/>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5"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6" name="直線コネクタ 425"/>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136144</xdr:rowOff>
    </xdr:from>
    <xdr:to>
      <xdr:col>24</xdr:col>
      <xdr:colOff>31750</xdr:colOff>
      <xdr:row>78</xdr:row>
      <xdr:rowOff>145287</xdr:rowOff>
    </xdr:to>
    <xdr:cxnSp macro="">
      <xdr:nvCxnSpPr>
        <xdr:cNvPr id="427" name="直線コネクタ 426"/>
        <xdr:cNvCxnSpPr/>
      </xdr:nvCxnSpPr>
      <xdr:spPr>
        <a:xfrm flipV="1">
          <a:off x="15671800" y="135092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28"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29" name="フローチャート : 判断 428"/>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78</xdr:row>
      <xdr:rowOff>145287</xdr:rowOff>
    </xdr:to>
    <xdr:cxnSp macro="">
      <xdr:nvCxnSpPr>
        <xdr:cNvPr id="430" name="直線コネクタ 429"/>
        <xdr:cNvCxnSpPr/>
      </xdr:nvCxnSpPr>
      <xdr:spPr>
        <a:xfrm>
          <a:off x="14782800" y="134315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1" name="フローチャート : 判断 430"/>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2" name="テキスト ボックス 431"/>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78</xdr:row>
      <xdr:rowOff>58420</xdr:rowOff>
    </xdr:to>
    <xdr:cxnSp macro="">
      <xdr:nvCxnSpPr>
        <xdr:cNvPr id="433" name="直線コネクタ 432"/>
        <xdr:cNvCxnSpPr/>
      </xdr:nvCxnSpPr>
      <xdr:spPr>
        <a:xfrm>
          <a:off x="13893800" y="1343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4" name="フローチャート : 判断 433"/>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5" name="テキスト ボックス 434"/>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58420</xdr:rowOff>
    </xdr:from>
    <xdr:to>
      <xdr:col>20</xdr:col>
      <xdr:colOff>158750</xdr:colOff>
      <xdr:row>79</xdr:row>
      <xdr:rowOff>83565</xdr:rowOff>
    </xdr:to>
    <xdr:cxnSp macro="">
      <xdr:nvCxnSpPr>
        <xdr:cNvPr id="436" name="直線コネクタ 435"/>
        <xdr:cNvCxnSpPr/>
      </xdr:nvCxnSpPr>
      <xdr:spPr>
        <a:xfrm flipV="1">
          <a:off x="13004800" y="13431520"/>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7" name="フローチャート : 判断 436"/>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14240</xdr:rowOff>
    </xdr:from>
    <xdr:ext cx="762000" cy="259045"/>
    <xdr:sp macro="" textlink="">
      <xdr:nvSpPr>
        <xdr:cNvPr id="438" name="テキスト ボックス 437"/>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39" name="フローチャート : 判断 438"/>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0" name="テキスト ボックス 439"/>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85344</xdr:rowOff>
    </xdr:from>
    <xdr:to>
      <xdr:col>24</xdr:col>
      <xdr:colOff>82550</xdr:colOff>
      <xdr:row>79</xdr:row>
      <xdr:rowOff>15494</xdr:rowOff>
    </xdr:to>
    <xdr:sp macro="" textlink="">
      <xdr:nvSpPr>
        <xdr:cNvPr id="446" name="円/楕円 445"/>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57421</xdr:rowOff>
    </xdr:from>
    <xdr:ext cx="762000" cy="259045"/>
    <xdr:sp macro="" textlink="">
      <xdr:nvSpPr>
        <xdr:cNvPr id="447"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94487</xdr:rowOff>
    </xdr:from>
    <xdr:to>
      <xdr:col>22</xdr:col>
      <xdr:colOff>615950</xdr:colOff>
      <xdr:row>79</xdr:row>
      <xdr:rowOff>24637</xdr:rowOff>
    </xdr:to>
    <xdr:sp macro="" textlink="">
      <xdr:nvSpPr>
        <xdr:cNvPr id="448" name="円/楕円 447"/>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49" name="テキスト ボックス 448"/>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xdr:rowOff>
    </xdr:from>
    <xdr:to>
      <xdr:col>21</xdr:col>
      <xdr:colOff>412750</xdr:colOff>
      <xdr:row>78</xdr:row>
      <xdr:rowOff>109220</xdr:rowOff>
    </xdr:to>
    <xdr:sp macro="" textlink="">
      <xdr:nvSpPr>
        <xdr:cNvPr id="450" name="円/楕円 449"/>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93997</xdr:rowOff>
    </xdr:from>
    <xdr:ext cx="762000" cy="259045"/>
    <xdr:sp macro="" textlink="">
      <xdr:nvSpPr>
        <xdr:cNvPr id="451" name="テキスト ボックス 450"/>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52" name="円/楕円 451"/>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53" name="テキスト ボックス 452"/>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32765</xdr:rowOff>
    </xdr:from>
    <xdr:to>
      <xdr:col>19</xdr:col>
      <xdr:colOff>6350</xdr:colOff>
      <xdr:row>79</xdr:row>
      <xdr:rowOff>134365</xdr:rowOff>
    </xdr:to>
    <xdr:sp macro="" textlink="">
      <xdr:nvSpPr>
        <xdr:cNvPr id="454" name="円/楕円 453"/>
        <xdr:cNvSpPr/>
      </xdr:nvSpPr>
      <xdr:spPr>
        <a:xfrm>
          <a:off x="12954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119142</xdr:rowOff>
    </xdr:from>
    <xdr:ext cx="762000" cy="259045"/>
    <xdr:sp macro="" textlink="">
      <xdr:nvSpPr>
        <xdr:cNvPr id="455" name="テキスト ボックス 454"/>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千葉県我孫子市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88182</xdr:rowOff>
    </xdr:from>
    <xdr:to>
      <xdr:col>4</xdr:col>
      <xdr:colOff>1117600</xdr:colOff>
      <xdr:row>16</xdr:row>
      <xdr:rowOff>103628</xdr:rowOff>
    </xdr:to>
    <xdr:cxnSp macro="">
      <xdr:nvCxnSpPr>
        <xdr:cNvPr id="52" name="直線コネクタ 51"/>
        <xdr:cNvCxnSpPr/>
      </xdr:nvCxnSpPr>
      <xdr:spPr bwMode="auto">
        <a:xfrm>
          <a:off x="5003800" y="2879007"/>
          <a:ext cx="647700" cy="1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45760</xdr:rowOff>
    </xdr:from>
    <xdr:to>
      <xdr:col>4</xdr:col>
      <xdr:colOff>469900</xdr:colOff>
      <xdr:row>16</xdr:row>
      <xdr:rowOff>88182</xdr:rowOff>
    </xdr:to>
    <xdr:cxnSp macro="">
      <xdr:nvCxnSpPr>
        <xdr:cNvPr id="55" name="直線コネクタ 54"/>
        <xdr:cNvCxnSpPr/>
      </xdr:nvCxnSpPr>
      <xdr:spPr bwMode="auto">
        <a:xfrm>
          <a:off x="4305300" y="2836585"/>
          <a:ext cx="698500" cy="4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45760</xdr:rowOff>
    </xdr:from>
    <xdr:to>
      <xdr:col>3</xdr:col>
      <xdr:colOff>904875</xdr:colOff>
      <xdr:row>16</xdr:row>
      <xdr:rowOff>90076</xdr:rowOff>
    </xdr:to>
    <xdr:cxnSp macro="">
      <xdr:nvCxnSpPr>
        <xdr:cNvPr id="58" name="直線コネクタ 57"/>
        <xdr:cNvCxnSpPr/>
      </xdr:nvCxnSpPr>
      <xdr:spPr bwMode="auto">
        <a:xfrm flipV="1">
          <a:off x="3606800" y="2836585"/>
          <a:ext cx="698500" cy="4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167865</xdr:rowOff>
    </xdr:from>
    <xdr:to>
      <xdr:col>3</xdr:col>
      <xdr:colOff>206375</xdr:colOff>
      <xdr:row>16</xdr:row>
      <xdr:rowOff>90076</xdr:rowOff>
    </xdr:to>
    <xdr:cxnSp macro="">
      <xdr:nvCxnSpPr>
        <xdr:cNvPr id="61" name="直線コネクタ 60"/>
        <xdr:cNvCxnSpPr/>
      </xdr:nvCxnSpPr>
      <xdr:spPr bwMode="auto">
        <a:xfrm>
          <a:off x="2908300" y="2787240"/>
          <a:ext cx="698500" cy="9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96907</xdr:rowOff>
    </xdr:from>
    <xdr:ext cx="762000" cy="259045"/>
    <xdr:sp macro="" textlink="">
      <xdr:nvSpPr>
        <xdr:cNvPr id="63" name="テキスト ボックス 62"/>
        <xdr:cNvSpPr txBox="1"/>
      </xdr:nvSpPr>
      <xdr:spPr>
        <a:xfrm>
          <a:off x="32258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43611</xdr:rowOff>
    </xdr:from>
    <xdr:ext cx="762000" cy="259045"/>
    <xdr:sp macro="" textlink="">
      <xdr:nvSpPr>
        <xdr:cNvPr id="65" name="テキスト ボックス 64"/>
        <xdr:cNvSpPr txBox="1"/>
      </xdr:nvSpPr>
      <xdr:spPr>
        <a:xfrm>
          <a:off x="2527300" y="249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52828</xdr:rowOff>
    </xdr:from>
    <xdr:to>
      <xdr:col>5</xdr:col>
      <xdr:colOff>34925</xdr:colOff>
      <xdr:row>16</xdr:row>
      <xdr:rowOff>154428</xdr:rowOff>
    </xdr:to>
    <xdr:sp macro="" textlink="">
      <xdr:nvSpPr>
        <xdr:cNvPr id="71" name="円/楕円 70"/>
        <xdr:cNvSpPr/>
      </xdr:nvSpPr>
      <xdr:spPr bwMode="auto">
        <a:xfrm>
          <a:off x="5600700" y="284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24905</xdr:rowOff>
    </xdr:from>
    <xdr:ext cx="762000" cy="259045"/>
    <xdr:sp macro="" textlink="">
      <xdr:nvSpPr>
        <xdr:cNvPr id="72" name="人口1人当たり決算額の推移該当値テキスト130"/>
        <xdr:cNvSpPr txBox="1"/>
      </xdr:nvSpPr>
      <xdr:spPr>
        <a:xfrm>
          <a:off x="5740400" y="28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61,924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37382</xdr:rowOff>
    </xdr:from>
    <xdr:to>
      <xdr:col>4</xdr:col>
      <xdr:colOff>520700</xdr:colOff>
      <xdr:row>16</xdr:row>
      <xdr:rowOff>138982</xdr:rowOff>
    </xdr:to>
    <xdr:sp macro="" textlink="">
      <xdr:nvSpPr>
        <xdr:cNvPr id="73" name="円/楕円 72"/>
        <xdr:cNvSpPr/>
      </xdr:nvSpPr>
      <xdr:spPr bwMode="auto">
        <a:xfrm>
          <a:off x="4953000" y="282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123759</xdr:rowOff>
    </xdr:from>
    <xdr:ext cx="736600" cy="259045"/>
    <xdr:sp macro="" textlink="">
      <xdr:nvSpPr>
        <xdr:cNvPr id="74" name="テキスト ボックス 73"/>
        <xdr:cNvSpPr txBox="1"/>
      </xdr:nvSpPr>
      <xdr:spPr>
        <a:xfrm>
          <a:off x="4622800" y="29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62,397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166410</xdr:rowOff>
    </xdr:from>
    <xdr:to>
      <xdr:col>3</xdr:col>
      <xdr:colOff>955675</xdr:colOff>
      <xdr:row>16</xdr:row>
      <xdr:rowOff>96560</xdr:rowOff>
    </xdr:to>
    <xdr:sp macro="" textlink="">
      <xdr:nvSpPr>
        <xdr:cNvPr id="75" name="円/楕円 74"/>
        <xdr:cNvSpPr/>
      </xdr:nvSpPr>
      <xdr:spPr bwMode="auto">
        <a:xfrm>
          <a:off x="4254500" y="278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81337</xdr:rowOff>
    </xdr:from>
    <xdr:ext cx="762000" cy="259045"/>
    <xdr:sp macro="" textlink="">
      <xdr:nvSpPr>
        <xdr:cNvPr id="76" name="テキスト ボックス 75"/>
        <xdr:cNvSpPr txBox="1"/>
      </xdr:nvSpPr>
      <xdr:spPr>
        <a:xfrm>
          <a:off x="3924300" y="287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39276</xdr:rowOff>
    </xdr:from>
    <xdr:to>
      <xdr:col>3</xdr:col>
      <xdr:colOff>257175</xdr:colOff>
      <xdr:row>16</xdr:row>
      <xdr:rowOff>140876</xdr:rowOff>
    </xdr:to>
    <xdr:sp macro="" textlink="">
      <xdr:nvSpPr>
        <xdr:cNvPr id="77" name="円/楕円 76"/>
        <xdr:cNvSpPr/>
      </xdr:nvSpPr>
      <xdr:spPr bwMode="auto">
        <a:xfrm>
          <a:off x="3556000" y="283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125653</xdr:rowOff>
    </xdr:from>
    <xdr:ext cx="762000" cy="259045"/>
    <xdr:sp macro="" textlink="">
      <xdr:nvSpPr>
        <xdr:cNvPr id="78" name="テキスト ボックス 77"/>
        <xdr:cNvSpPr txBox="1"/>
      </xdr:nvSpPr>
      <xdr:spPr>
        <a:xfrm>
          <a:off x="3225800" y="291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62,339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117065</xdr:rowOff>
    </xdr:from>
    <xdr:to>
      <xdr:col>2</xdr:col>
      <xdr:colOff>692150</xdr:colOff>
      <xdr:row>16</xdr:row>
      <xdr:rowOff>47215</xdr:rowOff>
    </xdr:to>
    <xdr:sp macro="" textlink="">
      <xdr:nvSpPr>
        <xdr:cNvPr id="79" name="円/楕円 78"/>
        <xdr:cNvSpPr/>
      </xdr:nvSpPr>
      <xdr:spPr bwMode="auto">
        <a:xfrm>
          <a:off x="2857500" y="2736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31992</xdr:rowOff>
    </xdr:from>
    <xdr:ext cx="762000" cy="259045"/>
    <xdr:sp macro="" textlink="">
      <xdr:nvSpPr>
        <xdr:cNvPr id="80" name="テキスト ボックス 79"/>
        <xdr:cNvSpPr txBox="1"/>
      </xdr:nvSpPr>
      <xdr:spPr>
        <a:xfrm>
          <a:off x="2527300" y="282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28147</xdr:rowOff>
    </xdr:from>
    <xdr:to>
      <xdr:col>4</xdr:col>
      <xdr:colOff>1117600</xdr:colOff>
      <xdr:row>38</xdr:row>
      <xdr:rowOff>66487</xdr:rowOff>
    </xdr:to>
    <xdr:cxnSp macro="">
      <xdr:nvCxnSpPr>
        <xdr:cNvPr id="116" name="直線コネクタ 115"/>
        <xdr:cNvCxnSpPr/>
      </xdr:nvCxnSpPr>
      <xdr:spPr bwMode="auto">
        <a:xfrm flipV="1">
          <a:off x="5003800" y="7495747"/>
          <a:ext cx="647700" cy="38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335320</xdr:rowOff>
    </xdr:from>
    <xdr:to>
      <xdr:col>4</xdr:col>
      <xdr:colOff>469900</xdr:colOff>
      <xdr:row>38</xdr:row>
      <xdr:rowOff>66487</xdr:rowOff>
    </xdr:to>
    <xdr:cxnSp macro="">
      <xdr:nvCxnSpPr>
        <xdr:cNvPr id="119" name="直線コネクタ 118"/>
        <xdr:cNvCxnSpPr/>
      </xdr:nvCxnSpPr>
      <xdr:spPr bwMode="auto">
        <a:xfrm>
          <a:off x="4305300" y="7460020"/>
          <a:ext cx="698500" cy="7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335320</xdr:rowOff>
    </xdr:from>
    <xdr:to>
      <xdr:col>3</xdr:col>
      <xdr:colOff>904875</xdr:colOff>
      <xdr:row>37</xdr:row>
      <xdr:rowOff>340610</xdr:rowOff>
    </xdr:to>
    <xdr:cxnSp macro="">
      <xdr:nvCxnSpPr>
        <xdr:cNvPr id="122" name="直線コネクタ 121"/>
        <xdr:cNvCxnSpPr/>
      </xdr:nvCxnSpPr>
      <xdr:spPr bwMode="auto">
        <a:xfrm flipV="1">
          <a:off x="3606800" y="7460020"/>
          <a:ext cx="698500" cy="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319481</xdr:rowOff>
    </xdr:from>
    <xdr:to>
      <xdr:col>3</xdr:col>
      <xdr:colOff>206375</xdr:colOff>
      <xdr:row>37</xdr:row>
      <xdr:rowOff>340610</xdr:rowOff>
    </xdr:to>
    <xdr:cxnSp macro="">
      <xdr:nvCxnSpPr>
        <xdr:cNvPr id="125" name="直線コネクタ 124"/>
        <xdr:cNvCxnSpPr/>
      </xdr:nvCxnSpPr>
      <xdr:spPr bwMode="auto">
        <a:xfrm>
          <a:off x="2908300" y="7444181"/>
          <a:ext cx="6985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33574</xdr:rowOff>
    </xdr:from>
    <xdr:ext cx="762000" cy="259045"/>
    <xdr:sp macro="" textlink="">
      <xdr:nvSpPr>
        <xdr:cNvPr id="127" name="テキスト ボックス 126"/>
        <xdr:cNvSpPr txBox="1"/>
      </xdr:nvSpPr>
      <xdr:spPr>
        <a:xfrm>
          <a:off x="3225800" y="698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12902</xdr:rowOff>
    </xdr:from>
    <xdr:ext cx="762000" cy="259045"/>
    <xdr:sp macro="" textlink="">
      <xdr:nvSpPr>
        <xdr:cNvPr id="129" name="テキスト ボックス 128"/>
        <xdr:cNvSpPr txBox="1"/>
      </xdr:nvSpPr>
      <xdr:spPr>
        <a:xfrm>
          <a:off x="2527300" y="69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320247</xdr:rowOff>
    </xdr:from>
    <xdr:to>
      <xdr:col>5</xdr:col>
      <xdr:colOff>34925</xdr:colOff>
      <xdr:row>38</xdr:row>
      <xdr:rowOff>78947</xdr:rowOff>
    </xdr:to>
    <xdr:sp macro="" textlink="">
      <xdr:nvSpPr>
        <xdr:cNvPr id="135" name="円/楕円 134"/>
        <xdr:cNvSpPr/>
      </xdr:nvSpPr>
      <xdr:spPr bwMode="auto">
        <a:xfrm>
          <a:off x="5600700" y="7444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292324</xdr:rowOff>
    </xdr:from>
    <xdr:ext cx="762000" cy="259045"/>
    <xdr:sp macro="" textlink="">
      <xdr:nvSpPr>
        <xdr:cNvPr id="136" name="人口1人当たり決算額の推移該当値テキスト445"/>
        <xdr:cNvSpPr txBox="1"/>
      </xdr:nvSpPr>
      <xdr:spPr>
        <a:xfrm>
          <a:off x="5740400" y="741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15687</xdr:rowOff>
    </xdr:from>
    <xdr:to>
      <xdr:col>4</xdr:col>
      <xdr:colOff>520700</xdr:colOff>
      <xdr:row>38</xdr:row>
      <xdr:rowOff>117287</xdr:rowOff>
    </xdr:to>
    <xdr:sp macro="" textlink="">
      <xdr:nvSpPr>
        <xdr:cNvPr id="137" name="円/楕円 136"/>
        <xdr:cNvSpPr/>
      </xdr:nvSpPr>
      <xdr:spPr bwMode="auto">
        <a:xfrm>
          <a:off x="4953000" y="748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102064</xdr:rowOff>
    </xdr:from>
    <xdr:ext cx="736600" cy="259045"/>
    <xdr:sp macro="" textlink="">
      <xdr:nvSpPr>
        <xdr:cNvPr id="138" name="テキスト ボックス 137"/>
        <xdr:cNvSpPr txBox="1"/>
      </xdr:nvSpPr>
      <xdr:spPr>
        <a:xfrm>
          <a:off x="4622800" y="756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284520</xdr:rowOff>
    </xdr:from>
    <xdr:to>
      <xdr:col>3</xdr:col>
      <xdr:colOff>955675</xdr:colOff>
      <xdr:row>38</xdr:row>
      <xdr:rowOff>43220</xdr:rowOff>
    </xdr:to>
    <xdr:sp macro="" textlink="">
      <xdr:nvSpPr>
        <xdr:cNvPr id="139" name="円/楕円 138"/>
        <xdr:cNvSpPr/>
      </xdr:nvSpPr>
      <xdr:spPr bwMode="auto">
        <a:xfrm>
          <a:off x="4254500" y="740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27997</xdr:rowOff>
    </xdr:from>
    <xdr:ext cx="762000" cy="259045"/>
    <xdr:sp macro="" textlink="">
      <xdr:nvSpPr>
        <xdr:cNvPr id="140" name="テキスト ボックス 139"/>
        <xdr:cNvSpPr txBox="1"/>
      </xdr:nvSpPr>
      <xdr:spPr>
        <a:xfrm>
          <a:off x="3924300" y="74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289810</xdr:rowOff>
    </xdr:from>
    <xdr:to>
      <xdr:col>3</xdr:col>
      <xdr:colOff>257175</xdr:colOff>
      <xdr:row>38</xdr:row>
      <xdr:rowOff>48510</xdr:rowOff>
    </xdr:to>
    <xdr:sp macro="" textlink="">
      <xdr:nvSpPr>
        <xdr:cNvPr id="141" name="円/楕円 140"/>
        <xdr:cNvSpPr/>
      </xdr:nvSpPr>
      <xdr:spPr bwMode="auto">
        <a:xfrm>
          <a:off x="3556000" y="741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33287</xdr:rowOff>
    </xdr:from>
    <xdr:ext cx="762000" cy="259045"/>
    <xdr:sp macro="" textlink="">
      <xdr:nvSpPr>
        <xdr:cNvPr id="142" name="テキスト ボックス 141"/>
        <xdr:cNvSpPr txBox="1"/>
      </xdr:nvSpPr>
      <xdr:spPr>
        <a:xfrm>
          <a:off x="3225800" y="750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268681</xdr:rowOff>
    </xdr:from>
    <xdr:to>
      <xdr:col>2</xdr:col>
      <xdr:colOff>692150</xdr:colOff>
      <xdr:row>38</xdr:row>
      <xdr:rowOff>27381</xdr:rowOff>
    </xdr:to>
    <xdr:sp macro="" textlink="">
      <xdr:nvSpPr>
        <xdr:cNvPr id="143" name="円/楕円 142"/>
        <xdr:cNvSpPr/>
      </xdr:nvSpPr>
      <xdr:spPr bwMode="auto">
        <a:xfrm>
          <a:off x="2857500" y="739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12158</xdr:rowOff>
    </xdr:from>
    <xdr:ext cx="762000" cy="259045"/>
    <xdr:sp macro="" textlink="">
      <xdr:nvSpPr>
        <xdr:cNvPr id="144" name="テキスト ボックス 143"/>
        <xdr:cNvSpPr txBox="1"/>
      </xdr:nvSpPr>
      <xdr:spPr>
        <a:xfrm>
          <a:off x="2527300" y="747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財政調整基金の残高は、前年度繰越金等を積極的に積み立てたこと等により、前年度に比べ約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千</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百</a:t>
          </a:r>
          <a:r>
            <a:rPr lang="ja-JP" altLang="ja-JP" sz="1100" b="0" i="0" baseline="0">
              <a:solidFill>
                <a:schemeClr val="dk1"/>
              </a:solidFill>
              <a:effectLst/>
              <a:latin typeface="+mn-lt"/>
              <a:ea typeface="+mn-ea"/>
              <a:cs typeface="+mn-cs"/>
            </a:rPr>
            <a:t>万円増加した。</a:t>
          </a:r>
          <a:endParaRPr lang="ja-JP" altLang="ja-JP" sz="1400">
            <a:effectLst/>
          </a:endParaRPr>
        </a:p>
        <a:p>
          <a:pPr rtl="0"/>
          <a:r>
            <a:rPr lang="ja-JP" altLang="ja-JP" sz="1100" b="0" i="0" baseline="0">
              <a:solidFill>
                <a:schemeClr val="dk1"/>
              </a:solidFill>
              <a:effectLst/>
              <a:latin typeface="+mn-lt"/>
              <a:ea typeface="+mn-ea"/>
              <a:cs typeface="+mn-cs"/>
            </a:rPr>
            <a:t>　実質収支額は、</a:t>
          </a:r>
          <a:r>
            <a:rPr lang="ja-JP" altLang="en-US" sz="1100" b="0" i="0" baseline="0">
              <a:solidFill>
                <a:schemeClr val="dk1"/>
              </a:solidFill>
              <a:effectLst/>
              <a:latin typeface="+mn-lt"/>
              <a:ea typeface="+mn-ea"/>
              <a:cs typeface="+mn-cs"/>
            </a:rPr>
            <a:t>前年度と比較して歳入総額が約</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千万円の減額に対し歳出総額が約</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千万円の減額となり、実質</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千万円の増となった。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実質黒字（</a:t>
          </a:r>
          <a:r>
            <a:rPr lang="ja-JP" altLang="en-US" sz="1100" b="0" i="0" baseline="0">
              <a:solidFill>
                <a:schemeClr val="dk1"/>
              </a:solidFill>
              <a:effectLst/>
              <a:latin typeface="+mn-lt"/>
              <a:ea typeface="+mn-ea"/>
              <a:cs typeface="+mn-cs"/>
            </a:rPr>
            <a:t>実質収支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は、前年度と比べ水道事業及び公共下水道事業の</a:t>
          </a:r>
          <a:r>
            <a:rPr lang="ja-JP" altLang="ja-JP" sz="1100" b="0" i="0" baseline="0">
              <a:solidFill>
                <a:schemeClr val="dk1"/>
              </a:solidFill>
              <a:effectLst/>
              <a:latin typeface="+mn-lt"/>
              <a:ea typeface="+mn-ea"/>
              <a:cs typeface="+mn-cs"/>
            </a:rPr>
            <a:t>比率が</a:t>
          </a:r>
          <a:r>
            <a:rPr lang="ja-JP" altLang="en-US" sz="1100" b="0" i="0" baseline="0">
              <a:solidFill>
                <a:schemeClr val="dk1"/>
              </a:solidFill>
              <a:effectLst/>
              <a:latin typeface="+mn-lt"/>
              <a:ea typeface="+mn-ea"/>
              <a:cs typeface="+mn-cs"/>
            </a:rPr>
            <a:t>下がっているが、一般</a:t>
          </a:r>
          <a:r>
            <a:rPr lang="ja-JP" altLang="ja-JP" sz="1100" b="0" i="0" baseline="0">
              <a:solidFill>
                <a:schemeClr val="dk1"/>
              </a:solidFill>
              <a:effectLst/>
              <a:latin typeface="+mn-lt"/>
              <a:ea typeface="+mn-ea"/>
              <a:cs typeface="+mn-cs"/>
            </a:rPr>
            <a:t>会計</a:t>
          </a:r>
          <a:r>
            <a:rPr lang="ja-JP" altLang="en-US" sz="1100" b="0" i="0" baseline="0">
              <a:solidFill>
                <a:schemeClr val="dk1"/>
              </a:solidFill>
              <a:effectLst/>
              <a:latin typeface="+mn-lt"/>
              <a:ea typeface="+mn-ea"/>
              <a:cs typeface="+mn-cs"/>
            </a:rPr>
            <a:t>（前年度△約</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億円に対し今年度約</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千万円）</a:t>
          </a:r>
          <a:r>
            <a:rPr lang="ja-JP" altLang="ja-JP" sz="1100" b="0" i="0" baseline="0">
              <a:solidFill>
                <a:schemeClr val="dk1"/>
              </a:solidFill>
              <a:effectLst/>
              <a:latin typeface="+mn-lt"/>
              <a:ea typeface="+mn-ea"/>
              <a:cs typeface="+mn-cs"/>
            </a:rPr>
            <a:t>、国民健康保険事業特別会計（前年度約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千万</a:t>
          </a:r>
          <a:r>
            <a:rPr lang="ja-JP" altLang="ja-JP" sz="1100" b="0" i="0" baseline="0">
              <a:solidFill>
                <a:schemeClr val="dk1"/>
              </a:solidFill>
              <a:effectLst/>
              <a:latin typeface="+mn-lt"/>
              <a:ea typeface="+mn-ea"/>
              <a:cs typeface="+mn-cs"/>
            </a:rPr>
            <a:t>円に対し今年度約</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千万円）</a:t>
          </a:r>
          <a:r>
            <a:rPr lang="ja-JP" altLang="en-US" sz="1100" b="0" i="0" baseline="0">
              <a:solidFill>
                <a:schemeClr val="dk1"/>
              </a:solidFill>
              <a:effectLst/>
              <a:latin typeface="+mn-lt"/>
              <a:ea typeface="+mn-ea"/>
              <a:cs typeface="+mn-cs"/>
            </a:rPr>
            <a:t>、介護保険特別会計</a:t>
          </a:r>
          <a:r>
            <a:rPr lang="ja-JP" altLang="ja-JP" sz="1100" b="0" i="0" baseline="0">
              <a:solidFill>
                <a:schemeClr val="dk1"/>
              </a:solidFill>
              <a:effectLst/>
              <a:latin typeface="+mn-lt"/>
              <a:ea typeface="+mn-ea"/>
              <a:cs typeface="+mn-cs"/>
            </a:rPr>
            <a:t>（前年度約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百</a:t>
          </a:r>
          <a:r>
            <a:rPr lang="ja-JP" altLang="ja-JP" sz="1100" b="0" i="0" baseline="0">
              <a:solidFill>
                <a:schemeClr val="dk1"/>
              </a:solidFill>
              <a:effectLst/>
              <a:latin typeface="+mn-lt"/>
              <a:ea typeface="+mn-ea"/>
              <a:cs typeface="+mn-cs"/>
            </a:rPr>
            <a:t>万円に対し今年度約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）、後期高齢者医療特別会計</a:t>
          </a:r>
          <a:r>
            <a:rPr lang="ja-JP" altLang="ja-JP" sz="1100" b="0" i="0" baseline="0">
              <a:solidFill>
                <a:schemeClr val="dk1"/>
              </a:solidFill>
              <a:effectLst/>
              <a:latin typeface="+mn-lt"/>
              <a:ea typeface="+mn-ea"/>
              <a:cs typeface="+mn-cs"/>
            </a:rPr>
            <a:t>（前年度約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千</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百万円に対し今年度約</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千百万</a:t>
          </a:r>
          <a:r>
            <a:rPr lang="ja-JP" altLang="ja-JP" sz="1100" b="0" i="0" baseline="0">
              <a:solidFill>
                <a:schemeClr val="dk1"/>
              </a:solidFill>
              <a:effectLst/>
              <a:latin typeface="+mn-lt"/>
              <a:ea typeface="+mn-ea"/>
              <a:cs typeface="+mn-cs"/>
            </a:rPr>
            <a:t>円）で</a:t>
          </a:r>
          <a:r>
            <a:rPr lang="ja-JP" altLang="en-US" sz="1100" b="0" i="0" baseline="0">
              <a:solidFill>
                <a:schemeClr val="dk1"/>
              </a:solidFill>
              <a:effectLst/>
              <a:latin typeface="+mn-lt"/>
              <a:ea typeface="+mn-ea"/>
              <a:cs typeface="+mn-cs"/>
            </a:rPr>
            <a:t>あったことから黒字額が増加した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今後も各会計において健全な財政運営に努めていく。</a:t>
          </a:r>
          <a:endParaRPr lang="ja-JP" altLang="ja-JP" sz="1400">
            <a:effectLst/>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実質公債費率の分子は、前年度と比較すると、約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千万</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している。その理由としては、元利償還金及び準元利償還金の総額が約</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千万円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していることが主な要因である。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kumimoji="1" lang="ja-JP" altLang="en-US" sz="1100">
              <a:latin typeface="ＭＳ Ｐゴシック" panose="020B0600070205080204" pitchFamily="50" charset="-128"/>
              <a:ea typeface="ＭＳ Ｐゴシック" panose="020B0600070205080204" pitchFamily="50" charset="-128"/>
            </a:rPr>
            <a:t>将来負担額は、昨年に引き続き</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を保っている。主な要因は、</a:t>
          </a:r>
          <a:r>
            <a:rPr lang="ja-JP" altLang="ja-JP" sz="1100" b="0" i="0" baseline="0">
              <a:solidFill>
                <a:schemeClr val="dk1"/>
              </a:solidFill>
              <a:effectLst/>
              <a:latin typeface="+mn-lt"/>
              <a:ea typeface="+mn-ea"/>
              <a:cs typeface="+mn-cs"/>
            </a:rPr>
            <a:t>一般会計等に係る地方債の現在高は、臨時財政対策債（</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年度発行額：約</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千万円）の増などにより前年度に比べ約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千万円増加したが、それ以外の項目については合計で約</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千万</a:t>
          </a:r>
          <a:r>
            <a:rPr lang="ja-JP" altLang="ja-JP" sz="1100" b="0" i="0" baseline="0">
              <a:solidFill>
                <a:schemeClr val="dk1"/>
              </a:solidFill>
              <a:effectLst/>
              <a:latin typeface="+mn-lt"/>
              <a:ea typeface="+mn-ea"/>
              <a:cs typeface="+mn-cs"/>
            </a:rPr>
            <a:t>円減少した。減少した主な項目は、債務負担行為に基づく支出予定額である。　</a:t>
          </a:r>
          <a:endParaRPr lang="ja-JP" altLang="ja-JP" sz="1400">
            <a:effectLst/>
          </a:endParaRPr>
        </a:p>
        <a:p>
          <a:pPr rtl="0"/>
          <a:r>
            <a:rPr lang="ja-JP" altLang="ja-JP" sz="1100" b="0" i="0" baseline="0">
              <a:solidFill>
                <a:schemeClr val="dk1"/>
              </a:solidFill>
              <a:effectLst/>
              <a:latin typeface="+mn-lt"/>
              <a:ea typeface="+mn-ea"/>
              <a:cs typeface="+mn-cs"/>
            </a:rPr>
            <a:t>　充当可能基金は、財政調整基金が約</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千</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百万</a:t>
          </a:r>
          <a:r>
            <a:rPr lang="ja-JP" altLang="ja-JP" sz="1100" b="0" i="0" baseline="0">
              <a:solidFill>
                <a:schemeClr val="dk1"/>
              </a:solidFill>
              <a:effectLst/>
              <a:latin typeface="+mn-lt"/>
              <a:ea typeface="+mn-ea"/>
              <a:cs typeface="+mn-cs"/>
            </a:rPr>
            <a:t>円増加したことなどにより、前年度に比べて約</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百</a:t>
          </a:r>
          <a:r>
            <a:rPr lang="ja-JP" altLang="ja-JP" sz="1100" b="0" i="0" baseline="0">
              <a:solidFill>
                <a:schemeClr val="dk1"/>
              </a:solidFill>
              <a:effectLst/>
              <a:latin typeface="+mn-lt"/>
              <a:ea typeface="+mn-ea"/>
              <a:cs typeface="+mn-cs"/>
            </a:rPr>
            <a:t>万円増加した。</a:t>
          </a:r>
          <a:endParaRPr lang="ja-JP" altLang="ja-JP" sz="1400">
            <a:effectLst/>
          </a:endParaRPr>
        </a:p>
        <a:p>
          <a:pPr rtl="0"/>
          <a:r>
            <a:rPr lang="ja-JP" altLang="ja-JP" sz="1100" b="0" i="0" baseline="0">
              <a:solidFill>
                <a:schemeClr val="dk1"/>
              </a:solidFill>
              <a:effectLst/>
              <a:latin typeface="+mn-lt"/>
              <a:ea typeface="+mn-ea"/>
              <a:cs typeface="+mn-cs"/>
            </a:rPr>
            <a:t>　充当可能特定歳入は、</a:t>
          </a:r>
          <a:r>
            <a:rPr lang="ja-JP" altLang="en-US" sz="1100" b="0" i="0" baseline="0">
              <a:solidFill>
                <a:schemeClr val="dk1"/>
              </a:solidFill>
              <a:effectLst/>
              <a:latin typeface="+mn-lt"/>
              <a:ea typeface="+mn-ea"/>
              <a:cs typeface="+mn-cs"/>
            </a:rPr>
            <a:t>都市計画</a:t>
          </a:r>
          <a:r>
            <a:rPr lang="ja-JP" altLang="ja-JP" sz="1100" b="0" i="0" baseline="0">
              <a:solidFill>
                <a:schemeClr val="dk1"/>
              </a:solidFill>
              <a:effectLst/>
              <a:latin typeface="+mn-lt"/>
              <a:ea typeface="+mn-ea"/>
              <a:cs typeface="+mn-cs"/>
            </a:rPr>
            <a:t>税収入が約</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億円減少したことなどにより、前年度に比べ約</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千万円減少した。</a:t>
          </a:r>
          <a:endParaRPr lang="ja-JP" altLang="ja-JP" sz="1400">
            <a:effectLst/>
          </a:endParaRPr>
        </a:p>
        <a:p>
          <a:pPr rtl="0"/>
          <a:r>
            <a:rPr lang="ja-JP" altLang="ja-JP" sz="1100" b="0" i="0" baseline="0">
              <a:solidFill>
                <a:schemeClr val="dk1"/>
              </a:solidFill>
              <a:effectLst/>
              <a:latin typeface="+mn-lt"/>
              <a:ea typeface="+mn-ea"/>
              <a:cs typeface="+mn-cs"/>
            </a:rPr>
            <a:t>　基準財政需要額算入見込額は、臨時財政対策債償還費が約</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千万円増加したことにより、前年度に比べ</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千万円増加した。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36875946</v>
      </c>
      <c r="BO4" s="379"/>
      <c r="BP4" s="379"/>
      <c r="BQ4" s="379"/>
      <c r="BR4" s="379"/>
      <c r="BS4" s="379"/>
      <c r="BT4" s="379"/>
      <c r="BU4" s="380"/>
      <c r="BV4" s="378">
        <v>37289350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6.5</v>
      </c>
      <c r="CU4" s="554"/>
      <c r="CV4" s="554"/>
      <c r="CW4" s="554"/>
      <c r="CX4" s="554"/>
      <c r="CY4" s="554"/>
      <c r="CZ4" s="554"/>
      <c r="DA4" s="555"/>
      <c r="DB4" s="553">
        <v>4.5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34901269</v>
      </c>
      <c r="BO5" s="384"/>
      <c r="BP5" s="384"/>
      <c r="BQ5" s="384"/>
      <c r="BR5" s="384"/>
      <c r="BS5" s="384"/>
      <c r="BT5" s="384"/>
      <c r="BU5" s="385"/>
      <c r="BV5" s="383">
        <v>35763602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92.9</v>
      </c>
      <c r="CU5" s="354"/>
      <c r="CV5" s="354"/>
      <c r="CW5" s="354"/>
      <c r="CX5" s="354"/>
      <c r="CY5" s="354"/>
      <c r="CZ5" s="354"/>
      <c r="DA5" s="355"/>
      <c r="DB5" s="353">
        <v>92.5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1974677</v>
      </c>
      <c r="BO6" s="384"/>
      <c r="BP6" s="384"/>
      <c r="BQ6" s="384"/>
      <c r="BR6" s="384"/>
      <c r="BS6" s="384"/>
      <c r="BT6" s="384"/>
      <c r="BU6" s="385"/>
      <c r="BV6" s="383">
        <v>1525748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103.7</v>
      </c>
      <c r="CU6" s="528"/>
      <c r="CV6" s="528"/>
      <c r="CW6" s="528"/>
      <c r="CX6" s="528"/>
      <c r="CY6" s="528"/>
      <c r="CZ6" s="528"/>
      <c r="DA6" s="529"/>
      <c r="DB6" s="527">
        <v>102.6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486560</v>
      </c>
      <c r="BO7" s="384"/>
      <c r="BP7" s="384"/>
      <c r="BQ7" s="384"/>
      <c r="BR7" s="384"/>
      <c r="BS7" s="384"/>
      <c r="BT7" s="384"/>
      <c r="BU7" s="385"/>
      <c r="BV7" s="383">
        <v>496373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22895653</v>
      </c>
      <c r="CU7" s="384"/>
      <c r="CV7" s="384"/>
      <c r="CW7" s="384"/>
      <c r="CX7" s="384"/>
      <c r="CY7" s="384"/>
      <c r="CZ7" s="384"/>
      <c r="DA7" s="385"/>
      <c r="DB7" s="383">
        <v>22905531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1488117</v>
      </c>
      <c r="BO8" s="384"/>
      <c r="BP8" s="384"/>
      <c r="BQ8" s="384"/>
      <c r="BR8" s="384"/>
      <c r="BS8" s="384"/>
      <c r="BT8" s="384"/>
      <c r="BU8" s="385"/>
      <c r="BV8" s="383">
        <v>1029375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0.84</v>
      </c>
      <c r="CU8" s="491"/>
      <c r="CV8" s="491"/>
      <c r="CW8" s="491"/>
      <c r="CX8" s="491"/>
      <c r="CY8" s="491"/>
      <c r="CZ8" s="491"/>
      <c r="DA8" s="492"/>
      <c r="DB8" s="490">
        <v>0.85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134017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458742</v>
      </c>
      <c r="BO9" s="384"/>
      <c r="BP9" s="384"/>
      <c r="BQ9" s="384"/>
      <c r="BR9" s="384"/>
      <c r="BS9" s="384"/>
      <c r="BT9" s="384"/>
      <c r="BU9" s="385"/>
      <c r="BV9" s="383">
        <v>-798744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11.2</v>
      </c>
      <c r="CU9" s="354"/>
      <c r="CV9" s="354"/>
      <c r="CW9" s="354"/>
      <c r="CX9" s="354"/>
      <c r="CY9" s="354"/>
      <c r="CZ9" s="354"/>
      <c r="DA9" s="355"/>
      <c r="DB9" s="353">
        <v>10.199999999999999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131205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78000</v>
      </c>
      <c r="BO10" s="384"/>
      <c r="BP10" s="384"/>
      <c r="BQ10" s="384"/>
      <c r="BR10" s="384"/>
      <c r="BS10" s="384"/>
      <c r="BT10" s="384"/>
      <c r="BU10" s="385"/>
      <c r="BV10" s="383">
        <v>1033000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65070</v>
      </c>
      <c r="BO11" s="384"/>
      <c r="BP11" s="384"/>
      <c r="BQ11" s="384"/>
      <c r="BR11" s="384"/>
      <c r="BS11" s="384"/>
      <c r="BT11" s="384"/>
      <c r="BU11" s="385"/>
      <c r="BV11" s="383">
        <v>26659</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133665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132308</v>
      </c>
      <c r="S13" s="483"/>
      <c r="T13" s="483"/>
      <c r="U13" s="483"/>
      <c r="V13" s="484"/>
      <c r="W13" s="470" t="s">
        <v>123</v>
      </c>
      <c r="X13" s="396"/>
      <c r="Y13" s="396"/>
      <c r="Z13" s="396"/>
      <c r="AA13" s="396"/>
      <c r="AB13" s="397"/>
      <c r="AC13" s="359">
        <v>767</v>
      </c>
      <c r="AD13" s="360"/>
      <c r="AE13" s="360"/>
      <c r="AF13" s="360"/>
      <c r="AG13" s="361"/>
      <c r="AH13" s="359">
        <v>989</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601812</v>
      </c>
      <c r="BO13" s="384"/>
      <c r="BP13" s="384"/>
      <c r="BQ13" s="384"/>
      <c r="BR13" s="384"/>
      <c r="BS13" s="384"/>
      <c r="BT13" s="384"/>
      <c r="BU13" s="385"/>
      <c r="BV13" s="383">
        <v>260915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2.2000000000000002</v>
      </c>
      <c r="CU13" s="354"/>
      <c r="CV13" s="354"/>
      <c r="CW13" s="354"/>
      <c r="CX13" s="354"/>
      <c r="CY13" s="354"/>
      <c r="CZ13" s="354"/>
      <c r="DA13" s="355"/>
      <c r="DB13" s="353">
        <v>2.4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133923</v>
      </c>
      <c r="S14" s="483"/>
      <c r="T14" s="483"/>
      <c r="U14" s="483"/>
      <c r="V14" s="484"/>
      <c r="W14" s="485"/>
      <c r="X14" s="399"/>
      <c r="Y14" s="399"/>
      <c r="Z14" s="399"/>
      <c r="AA14" s="399"/>
      <c r="AB14" s="400"/>
      <c r="AC14" s="475">
        <v>1.4</v>
      </c>
      <c r="AD14" s="476"/>
      <c r="AE14" s="476"/>
      <c r="AF14" s="476"/>
      <c r="AG14" s="477"/>
      <c r="AH14" s="475">
        <v>1.6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132633</v>
      </c>
      <c r="S15" s="483"/>
      <c r="T15" s="483"/>
      <c r="U15" s="483"/>
      <c r="V15" s="484"/>
      <c r="W15" s="470" t="s">
        <v>130</v>
      </c>
      <c r="X15" s="396"/>
      <c r="Y15" s="396"/>
      <c r="Z15" s="396"/>
      <c r="AA15" s="396"/>
      <c r="AB15" s="397"/>
      <c r="AC15" s="359">
        <v>9767</v>
      </c>
      <c r="AD15" s="360"/>
      <c r="AE15" s="360"/>
      <c r="AF15" s="360"/>
      <c r="AG15" s="361"/>
      <c r="AH15" s="359">
        <v>12320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13761364</v>
      </c>
      <c r="BO15" s="379"/>
      <c r="BP15" s="379"/>
      <c r="BQ15" s="379"/>
      <c r="BR15" s="379"/>
      <c r="BS15" s="379"/>
      <c r="BT15" s="379"/>
      <c r="BU15" s="380"/>
      <c r="BV15" s="378">
        <v>13768099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18.100000000000001</v>
      </c>
      <c r="AD16" s="476"/>
      <c r="AE16" s="476"/>
      <c r="AF16" s="476"/>
      <c r="AG16" s="477"/>
      <c r="AH16" s="475">
        <v>19.600000000000001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16435762</v>
      </c>
      <c r="BO16" s="384"/>
      <c r="BP16" s="384"/>
      <c r="BQ16" s="384"/>
      <c r="BR16" s="384"/>
      <c r="BS16" s="384"/>
      <c r="BT16" s="384"/>
      <c r="BU16" s="385"/>
      <c r="BV16" s="383">
        <v>16477577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43496</v>
      </c>
      <c r="AD17" s="360"/>
      <c r="AE17" s="360"/>
      <c r="AF17" s="360"/>
      <c r="AG17" s="361"/>
      <c r="AH17" s="359">
        <v>47600</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17809483</v>
      </c>
      <c r="BO17" s="384"/>
      <c r="BP17" s="384"/>
      <c r="BQ17" s="384"/>
      <c r="BR17" s="384"/>
      <c r="BS17" s="384"/>
      <c r="BT17" s="384"/>
      <c r="BU17" s="385"/>
      <c r="BV17" s="383">
        <v>17808203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43.19</v>
      </c>
      <c r="M18" s="446"/>
      <c r="N18" s="446"/>
      <c r="O18" s="446"/>
      <c r="P18" s="446"/>
      <c r="Q18" s="446"/>
      <c r="R18" s="447"/>
      <c r="S18" s="447"/>
      <c r="T18" s="447"/>
      <c r="U18" s="447"/>
      <c r="V18" s="448"/>
      <c r="W18" s="462"/>
      <c r="X18" s="463"/>
      <c r="Y18" s="463"/>
      <c r="Z18" s="463"/>
      <c r="AA18" s="463"/>
      <c r="AB18" s="471"/>
      <c r="AC18" s="347">
        <v>80.5</v>
      </c>
      <c r="AD18" s="348"/>
      <c r="AE18" s="348"/>
      <c r="AF18" s="348"/>
      <c r="AG18" s="449"/>
      <c r="AH18" s="347">
        <v>75.599999999999994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21435664</v>
      </c>
      <c r="BO18" s="384"/>
      <c r="BP18" s="384"/>
      <c r="BQ18" s="384"/>
      <c r="BR18" s="384"/>
      <c r="BS18" s="384"/>
      <c r="BT18" s="384"/>
      <c r="BU18" s="385"/>
      <c r="BV18" s="383">
        <v>21045141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3103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26692730</v>
      </c>
      <c r="BO19" s="384"/>
      <c r="BP19" s="384"/>
      <c r="BQ19" s="384"/>
      <c r="BR19" s="384"/>
      <c r="BS19" s="384"/>
      <c r="BT19" s="384"/>
      <c r="BU19" s="385"/>
      <c r="BV19" s="383">
        <v>27247067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53170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30071064</v>
      </c>
      <c r="BO23" s="384"/>
      <c r="BP23" s="384"/>
      <c r="BQ23" s="384"/>
      <c r="BR23" s="384"/>
      <c r="BS23" s="384"/>
      <c r="BT23" s="384"/>
      <c r="BU23" s="385"/>
      <c r="BV23" s="383">
        <v>29412181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8370</v>
      </c>
      <c r="R24" s="360"/>
      <c r="S24" s="360"/>
      <c r="T24" s="360"/>
      <c r="U24" s="360"/>
      <c r="V24" s="361"/>
      <c r="W24" s="425"/>
      <c r="X24" s="416"/>
      <c r="Y24" s="417"/>
      <c r="Z24" s="356" t="s">
        <v>153</v>
      </c>
      <c r="AA24" s="357"/>
      <c r="AB24" s="357"/>
      <c r="AC24" s="357"/>
      <c r="AD24" s="357"/>
      <c r="AE24" s="357"/>
      <c r="AF24" s="357"/>
      <c r="AG24" s="358"/>
      <c r="AH24" s="359">
        <v>787</v>
      </c>
      <c r="AI24" s="360"/>
      <c r="AJ24" s="360"/>
      <c r="AK24" s="360"/>
      <c r="AL24" s="361"/>
      <c r="AM24" s="359">
        <v>2671865</v>
      </c>
      <c r="AN24" s="360"/>
      <c r="AO24" s="360"/>
      <c r="AP24" s="360"/>
      <c r="AQ24" s="360"/>
      <c r="AR24" s="361"/>
      <c r="AS24" s="359">
        <v>3395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24680993</v>
      </c>
      <c r="BO24" s="384"/>
      <c r="BP24" s="384"/>
      <c r="BQ24" s="384"/>
      <c r="BR24" s="384"/>
      <c r="BS24" s="384"/>
      <c r="BT24" s="384"/>
      <c r="BU24" s="385"/>
      <c r="BV24" s="383">
        <v>23611261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7160</v>
      </c>
      <c r="R25" s="360"/>
      <c r="S25" s="360"/>
      <c r="T25" s="360"/>
      <c r="U25" s="360"/>
      <c r="V25" s="361"/>
      <c r="W25" s="425"/>
      <c r="X25" s="416"/>
      <c r="Y25" s="417"/>
      <c r="Z25" s="356" t="s">
        <v>156</v>
      </c>
      <c r="AA25" s="357"/>
      <c r="AB25" s="357"/>
      <c r="AC25" s="357"/>
      <c r="AD25" s="357"/>
      <c r="AE25" s="357"/>
      <c r="AF25" s="357"/>
      <c r="AG25" s="358"/>
      <c r="AH25" s="359">
        <v>148</v>
      </c>
      <c r="AI25" s="360"/>
      <c r="AJ25" s="360"/>
      <c r="AK25" s="360"/>
      <c r="AL25" s="361"/>
      <c r="AM25" s="359">
        <v>473452</v>
      </c>
      <c r="AN25" s="360"/>
      <c r="AO25" s="360"/>
      <c r="AP25" s="360"/>
      <c r="AQ25" s="360"/>
      <c r="AR25" s="361"/>
      <c r="AS25" s="359">
        <v>3199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3644483</v>
      </c>
      <c r="BO25" s="379"/>
      <c r="BP25" s="379"/>
      <c r="BQ25" s="379"/>
      <c r="BR25" s="379"/>
      <c r="BS25" s="379"/>
      <c r="BT25" s="379"/>
      <c r="BU25" s="380"/>
      <c r="BV25" s="378">
        <v>4048195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6550</v>
      </c>
      <c r="R26" s="360"/>
      <c r="S26" s="360"/>
      <c r="T26" s="360"/>
      <c r="U26" s="360"/>
      <c r="V26" s="361"/>
      <c r="W26" s="425"/>
      <c r="X26" s="416"/>
      <c r="Y26" s="417"/>
      <c r="Z26" s="356" t="s">
        <v>159</v>
      </c>
      <c r="AA26" s="436"/>
      <c r="AB26" s="436"/>
      <c r="AC26" s="436"/>
      <c r="AD26" s="436"/>
      <c r="AE26" s="436"/>
      <c r="AF26" s="436"/>
      <c r="AG26" s="437"/>
      <c r="AH26" s="359">
        <v>47</v>
      </c>
      <c r="AI26" s="360"/>
      <c r="AJ26" s="360"/>
      <c r="AK26" s="360"/>
      <c r="AL26" s="361"/>
      <c r="AM26" s="359">
        <v>170892</v>
      </c>
      <c r="AN26" s="360"/>
      <c r="AO26" s="360"/>
      <c r="AP26" s="360"/>
      <c r="AQ26" s="360"/>
      <c r="AR26" s="361"/>
      <c r="AS26" s="359">
        <v>3636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5300</v>
      </c>
      <c r="R27" s="360"/>
      <c r="S27" s="360"/>
      <c r="T27" s="360"/>
      <c r="U27" s="360"/>
      <c r="V27" s="361"/>
      <c r="W27" s="425"/>
      <c r="X27" s="416"/>
      <c r="Y27" s="417"/>
      <c r="Z27" s="356" t="s">
        <v>162</v>
      </c>
      <c r="AA27" s="357"/>
      <c r="AB27" s="357"/>
      <c r="AC27" s="357"/>
      <c r="AD27" s="357"/>
      <c r="AE27" s="357"/>
      <c r="AF27" s="357"/>
      <c r="AG27" s="358"/>
      <c r="AH27" s="359">
        <v>8</v>
      </c>
      <c r="AI27" s="360"/>
      <c r="AJ27" s="360"/>
      <c r="AK27" s="360"/>
      <c r="AL27" s="361"/>
      <c r="AM27" s="359">
        <v>30024</v>
      </c>
      <c r="AN27" s="360"/>
      <c r="AO27" s="360"/>
      <c r="AP27" s="360"/>
      <c r="AQ27" s="360"/>
      <c r="AR27" s="361"/>
      <c r="AS27" s="359">
        <v>3753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4700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3569000</v>
      </c>
      <c r="BO28" s="379"/>
      <c r="BP28" s="379"/>
      <c r="BQ28" s="379"/>
      <c r="BR28" s="379"/>
      <c r="BS28" s="379"/>
      <c r="BT28" s="379"/>
      <c r="BU28" s="380"/>
      <c r="BV28" s="378">
        <v>3491000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22</v>
      </c>
      <c r="M29" s="360"/>
      <c r="N29" s="360"/>
      <c r="O29" s="360"/>
      <c r="P29" s="361"/>
      <c r="Q29" s="359">
        <v>4400</v>
      </c>
      <c r="R29" s="360"/>
      <c r="S29" s="360"/>
      <c r="T29" s="360"/>
      <c r="U29" s="360"/>
      <c r="V29" s="361"/>
      <c r="W29" s="425"/>
      <c r="X29" s="416"/>
      <c r="Y29" s="417"/>
      <c r="Z29" s="356" t="s">
        <v>169</v>
      </c>
      <c r="AA29" s="357"/>
      <c r="AB29" s="357"/>
      <c r="AC29" s="357"/>
      <c r="AD29" s="357"/>
      <c r="AE29" s="357"/>
      <c r="AF29" s="357"/>
      <c r="AG29" s="358"/>
      <c r="AH29" s="359">
        <v>795</v>
      </c>
      <c r="AI29" s="360"/>
      <c r="AJ29" s="360"/>
      <c r="AK29" s="360"/>
      <c r="AL29" s="361"/>
      <c r="AM29" s="359">
        <v>2701889</v>
      </c>
      <c r="AN29" s="360"/>
      <c r="AO29" s="360"/>
      <c r="AP29" s="360"/>
      <c r="AQ29" s="360"/>
      <c r="AR29" s="361"/>
      <c r="AS29" s="359">
        <v>3399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241000</v>
      </c>
      <c r="BO29" s="384"/>
      <c r="BP29" s="384"/>
      <c r="BQ29" s="384"/>
      <c r="BR29" s="384"/>
      <c r="BS29" s="384"/>
      <c r="BT29" s="384"/>
      <c r="BU29" s="385"/>
      <c r="BV29" s="383">
        <v>301000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102.7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2908491</v>
      </c>
      <c r="BO30" s="387"/>
      <c r="BP30" s="387"/>
      <c r="BQ30" s="387"/>
      <c r="BR30" s="387"/>
      <c r="BS30" s="387"/>
      <c r="BT30" s="387"/>
      <c r="BU30" s="388"/>
      <c r="BV30" s="386">
        <v>3012081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我孫子市国民健康保険事業特別会計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我孫子市水道事業</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我孫子市公共下水道事業特別会計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北千葉広域水道企業団（水道用水供給事業会計）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我孫子市土地開発公社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我孫子市介護保険特別会計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千葉県市町村総合事務組合（一般会計）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我孫子市後期高齢者医療特別会計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千葉県市町村総合事務組合（千葉県自治会館管理運営特別会計）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千葉県市町村総合事務組合（千葉県自治研修センター特別会計）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千葉県市町村総合事務組合（千葉県市町村交通災害共済特別会計）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千葉県後期高齢者医療広域連合（一般会計）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千葉県後期高齢者医療広域連合（後期高齢者医療特別会計）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東葛中部地区総合開発事務組合（一般会計）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9" t="s">
        <v>24</v>
      </c>
      <c r="C41" s="1180"/>
      <c r="D41" s="81"/>
      <c r="E41" s="1181" t="s">
        <v>25</v>
      </c>
      <c r="F41" s="1181"/>
      <c r="G41" s="1181"/>
      <c r="H41" s="1182"/>
      <c r="I41" s="82">
        <v>27347</v>
      </c>
      <c r="J41" s="83">
        <v>28133</v>
      </c>
      <c r="K41" s="83">
        <v>28758</v>
      </c>
      <c r="L41" s="83">
        <v>29412</v>
      </c>
      <c r="M41" s="84">
        <v>30071</v>
      </c>
    </row>
    <row r="42" spans="2:13" ht="27.75" customHeight="1">
      <c r="B42" s="1169"/>
      <c r="C42" s="1170"/>
      <c r="D42" s="85"/>
      <c r="E42" s="1173" t="s">
        <v>26</v>
      </c>
      <c r="F42" s="1173"/>
      <c r="G42" s="1173"/>
      <c r="H42" s="1174"/>
      <c r="I42" s="86">
        <v>1101</v>
      </c>
      <c r="J42" s="87">
        <v>682</v>
      </c>
      <c r="K42" s="87">
        <v>450</v>
      </c>
      <c r="L42" s="87">
        <v>363</v>
      </c>
      <c r="M42" s="88">
        <v>196</v>
      </c>
    </row>
    <row r="43" spans="2:13" ht="27.75" customHeight="1">
      <c r="B43" s="1169"/>
      <c r="C43" s="1170"/>
      <c r="D43" s="85"/>
      <c r="E43" s="1173" t="s">
        <v>27</v>
      </c>
      <c r="F43" s="1173"/>
      <c r="G43" s="1173"/>
      <c r="H43" s="1174"/>
      <c r="I43" s="86">
        <v>5116</v>
      </c>
      <c r="J43" s="87">
        <v>4728</v>
      </c>
      <c r="K43" s="87">
        <v>4821</v>
      </c>
      <c r="L43" s="87">
        <v>4461</v>
      </c>
      <c r="M43" s="88">
        <v>3983</v>
      </c>
    </row>
    <row r="44" spans="2:13" ht="27.75" customHeight="1">
      <c r="B44" s="1169"/>
      <c r="C44" s="1170"/>
      <c r="D44" s="85"/>
      <c r="E44" s="1173" t="s">
        <v>28</v>
      </c>
      <c r="F44" s="1173"/>
      <c r="G44" s="1173"/>
      <c r="H44" s="1174"/>
      <c r="I44" s="86">
        <v>65</v>
      </c>
      <c r="J44" s="87">
        <v>53</v>
      </c>
      <c r="K44" s="87">
        <v>42</v>
      </c>
      <c r="L44" s="87">
        <v>115</v>
      </c>
      <c r="M44" s="88">
        <v>221</v>
      </c>
    </row>
    <row r="45" spans="2:13" ht="27.75" customHeight="1">
      <c r="B45" s="1169"/>
      <c r="C45" s="1170"/>
      <c r="D45" s="85"/>
      <c r="E45" s="1173" t="s">
        <v>29</v>
      </c>
      <c r="F45" s="1173"/>
      <c r="G45" s="1173"/>
      <c r="H45" s="1174"/>
      <c r="I45" s="86">
        <v>7587</v>
      </c>
      <c r="J45" s="87">
        <v>7392</v>
      </c>
      <c r="K45" s="87">
        <v>7532</v>
      </c>
      <c r="L45" s="87">
        <v>6811</v>
      </c>
      <c r="M45" s="88">
        <v>6399</v>
      </c>
    </row>
    <row r="46" spans="2:13" ht="27.75" customHeight="1">
      <c r="B46" s="1169"/>
      <c r="C46" s="1170"/>
      <c r="D46" s="85"/>
      <c r="E46" s="1173" t="s">
        <v>30</v>
      </c>
      <c r="F46" s="1173"/>
      <c r="G46" s="1173"/>
      <c r="H46" s="1174"/>
      <c r="I46" s="86">
        <v>23</v>
      </c>
      <c r="J46" s="87" t="s">
        <v>473</v>
      </c>
      <c r="K46" s="87">
        <v>8</v>
      </c>
      <c r="L46" s="87">
        <v>3</v>
      </c>
      <c r="M46" s="88">
        <v>3</v>
      </c>
    </row>
    <row r="47" spans="2:13" ht="27.75" customHeight="1">
      <c r="B47" s="1169"/>
      <c r="C47" s="1170"/>
      <c r="D47" s="85"/>
      <c r="E47" s="1173" t="s">
        <v>31</v>
      </c>
      <c r="F47" s="1173"/>
      <c r="G47" s="1173"/>
      <c r="H47" s="1174"/>
      <c r="I47" s="86" t="s">
        <v>473</v>
      </c>
      <c r="J47" s="87" t="s">
        <v>473</v>
      </c>
      <c r="K47" s="87" t="s">
        <v>473</v>
      </c>
      <c r="L47" s="87" t="s">
        <v>473</v>
      </c>
      <c r="M47" s="88" t="s">
        <v>473</v>
      </c>
    </row>
    <row r="48" spans="2:13" ht="27.75" customHeight="1">
      <c r="B48" s="1171"/>
      <c r="C48" s="1172"/>
      <c r="D48" s="85"/>
      <c r="E48" s="1173" t="s">
        <v>32</v>
      </c>
      <c r="F48" s="1173"/>
      <c r="G48" s="1173"/>
      <c r="H48" s="1174"/>
      <c r="I48" s="86" t="s">
        <v>473</v>
      </c>
      <c r="J48" s="87" t="s">
        <v>473</v>
      </c>
      <c r="K48" s="87" t="s">
        <v>473</v>
      </c>
      <c r="L48" s="87" t="s">
        <v>473</v>
      </c>
      <c r="M48" s="88" t="s">
        <v>473</v>
      </c>
    </row>
    <row r="49" spans="2:13" ht="27.75" customHeight="1">
      <c r="B49" s="1167" t="s">
        <v>33</v>
      </c>
      <c r="C49" s="1168"/>
      <c r="D49" s="89"/>
      <c r="E49" s="1173" t="s">
        <v>34</v>
      </c>
      <c r="F49" s="1173"/>
      <c r="G49" s="1173"/>
      <c r="H49" s="1174"/>
      <c r="I49" s="86">
        <v>3294</v>
      </c>
      <c r="J49" s="87">
        <v>5334</v>
      </c>
      <c r="K49" s="87">
        <v>5785</v>
      </c>
      <c r="L49" s="87">
        <v>7026</v>
      </c>
      <c r="M49" s="88">
        <v>7034</v>
      </c>
    </row>
    <row r="50" spans="2:13" ht="27.75" customHeight="1">
      <c r="B50" s="1169"/>
      <c r="C50" s="1170"/>
      <c r="D50" s="85"/>
      <c r="E50" s="1173" t="s">
        <v>35</v>
      </c>
      <c r="F50" s="1173"/>
      <c r="G50" s="1173"/>
      <c r="H50" s="1174"/>
      <c r="I50" s="86">
        <v>8651</v>
      </c>
      <c r="J50" s="87">
        <v>7827</v>
      </c>
      <c r="K50" s="87">
        <v>7601</v>
      </c>
      <c r="L50" s="87">
        <v>7336</v>
      </c>
      <c r="M50" s="88">
        <v>6372</v>
      </c>
    </row>
    <row r="51" spans="2:13" ht="27.75" customHeight="1">
      <c r="B51" s="1171"/>
      <c r="C51" s="1172"/>
      <c r="D51" s="85"/>
      <c r="E51" s="1173" t="s">
        <v>36</v>
      </c>
      <c r="F51" s="1173"/>
      <c r="G51" s="1173"/>
      <c r="H51" s="1174"/>
      <c r="I51" s="86">
        <v>25171</v>
      </c>
      <c r="J51" s="87">
        <v>26422</v>
      </c>
      <c r="K51" s="87">
        <v>27453</v>
      </c>
      <c r="L51" s="87">
        <v>28137</v>
      </c>
      <c r="M51" s="88">
        <v>29077</v>
      </c>
    </row>
    <row r="52" spans="2:13" ht="27.75" customHeight="1" thickBot="1">
      <c r="B52" s="1175" t="s">
        <v>37</v>
      </c>
      <c r="C52" s="1176"/>
      <c r="D52" s="90"/>
      <c r="E52" s="1177" t="s">
        <v>38</v>
      </c>
      <c r="F52" s="1177"/>
      <c r="G52" s="1177"/>
      <c r="H52" s="1178"/>
      <c r="I52" s="91">
        <v>4121</v>
      </c>
      <c r="J52" s="92">
        <v>1405</v>
      </c>
      <c r="K52" s="92">
        <v>773</v>
      </c>
      <c r="L52" s="92">
        <v>-1334</v>
      </c>
      <c r="M52" s="93">
        <v>-1609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27164</v>
      </c>
      <c r="E3" s="116"/>
      <c r="F3" s="117">
        <v>34366</v>
      </c>
      <c r="G3" s="118"/>
      <c r="H3" s="119"/>
    </row>
    <row r="4" spans="1:8">
      <c r="A4" s="120"/>
      <c r="B4" s="121"/>
      <c r="C4" s="122"/>
      <c r="D4" s="123">
        <v>15086</v>
      </c>
      <c r="E4" s="124"/>
      <c r="F4" s="125">
        <v>19822</v>
      </c>
      <c r="G4" s="126"/>
      <c r="H4" s="127"/>
    </row>
    <row r="5" spans="1:8">
      <c r="A5" s="108" t="s">
        <v>507</v>
      </c>
      <c r="B5" s="113"/>
      <c r="C5" s="114"/>
      <c r="D5" s="115">
        <v>19669</v>
      </c>
      <c r="E5" s="116"/>
      <c r="F5" s="117">
        <v>35965</v>
      </c>
      <c r="G5" s="118"/>
      <c r="H5" s="119"/>
    </row>
    <row r="6" spans="1:8">
      <c r="A6" s="120"/>
      <c r="B6" s="121"/>
      <c r="C6" s="122"/>
      <c r="D6" s="123">
        <v>13338</v>
      </c>
      <c r="E6" s="124"/>
      <c r="F6" s="125">
        <v>20136</v>
      </c>
      <c r="G6" s="126"/>
      <c r="H6" s="127"/>
    </row>
    <row r="7" spans="1:8">
      <c r="A7" s="108" t="s">
        <v>508</v>
      </c>
      <c r="B7" s="113"/>
      <c r="C7" s="114"/>
      <c r="D7" s="115">
        <v>23474</v>
      </c>
      <c r="E7" s="116"/>
      <c r="F7" s="117">
        <v>41433</v>
      </c>
      <c r="G7" s="118"/>
      <c r="H7" s="119"/>
    </row>
    <row r="8" spans="1:8">
      <c r="A8" s="120"/>
      <c r="B8" s="121"/>
      <c r="C8" s="122"/>
      <c r="D8" s="123">
        <v>14587</v>
      </c>
      <c r="E8" s="124"/>
      <c r="F8" s="125">
        <v>22351</v>
      </c>
      <c r="G8" s="126"/>
      <c r="H8" s="127"/>
    </row>
    <row r="9" spans="1:8">
      <c r="A9" s="108" t="s">
        <v>509</v>
      </c>
      <c r="B9" s="113"/>
      <c r="C9" s="114"/>
      <c r="D9" s="115">
        <v>22824</v>
      </c>
      <c r="E9" s="116"/>
      <c r="F9" s="117">
        <v>43493</v>
      </c>
      <c r="G9" s="118"/>
      <c r="H9" s="119"/>
    </row>
    <row r="10" spans="1:8">
      <c r="A10" s="120"/>
      <c r="B10" s="121"/>
      <c r="C10" s="122"/>
      <c r="D10" s="123">
        <v>14141</v>
      </c>
      <c r="E10" s="124"/>
      <c r="F10" s="125">
        <v>23254</v>
      </c>
      <c r="G10" s="126"/>
      <c r="H10" s="127"/>
    </row>
    <row r="11" spans="1:8">
      <c r="A11" s="108" t="s">
        <v>510</v>
      </c>
      <c r="B11" s="113"/>
      <c r="C11" s="114"/>
      <c r="D11" s="115">
        <v>27533</v>
      </c>
      <c r="E11" s="116"/>
      <c r="F11" s="117">
        <v>50840</v>
      </c>
      <c r="G11" s="118"/>
      <c r="H11" s="119"/>
    </row>
    <row r="12" spans="1:8">
      <c r="A12" s="120"/>
      <c r="B12" s="121"/>
      <c r="C12" s="128"/>
      <c r="D12" s="123">
        <v>17815</v>
      </c>
      <c r="E12" s="124"/>
      <c r="F12" s="125">
        <v>25367</v>
      </c>
      <c r="G12" s="126"/>
      <c r="H12" s="127"/>
    </row>
    <row r="13" spans="1:8">
      <c r="A13" s="108"/>
      <c r="B13" s="113"/>
      <c r="C13" s="129"/>
      <c r="D13" s="130">
        <v>24133</v>
      </c>
      <c r="E13" s="131"/>
      <c r="F13" s="132">
        <v>41219</v>
      </c>
      <c r="G13" s="133"/>
      <c r="H13" s="119"/>
    </row>
    <row r="14" spans="1:8">
      <c r="A14" s="120"/>
      <c r="B14" s="121"/>
      <c r="C14" s="122"/>
      <c r="D14" s="123">
        <v>14993</v>
      </c>
      <c r="E14" s="124"/>
      <c r="F14" s="125">
        <v>22186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5.04</v>
      </c>
      <c r="C19" s="134">
        <f>ROUND(VALUE(SUBSTITUTE(実質収支比率等に係る経年分析!G$48,"▲","-")),2)</f>
        <v>4.72</v>
      </c>
      <c r="D19" s="134">
        <f>ROUND(VALUE(SUBSTITUTE(実質収支比率等に係る経年分析!H$48,"▲","-")),2)</f>
        <v>8.06</v>
      </c>
      <c r="E19" s="134">
        <f>ROUND(VALUE(SUBSTITUTE(実質収支比率等に係る経年分析!I$48,"▲","-")),2)</f>
        <v>4.49</v>
      </c>
      <c r="F19" s="134">
        <f>ROUND(VALUE(SUBSTITUTE(実質収支比率等に係る経年分析!J$48,"▲","-")),2)</f>
        <v>6.5</v>
      </c>
    </row>
    <row r="20" spans="1:11">
      <c r="A20" s="134" t="s">
        <v>43</v>
      </c>
      <c r="B20" s="134">
        <f>ROUND(VALUE(SUBSTITUTE(実質収支比率等に係る経年分析!F$47,"▲","-")),2)</f>
        <v>5.09</v>
      </c>
      <c r="C20" s="134">
        <f>ROUND(VALUE(SUBSTITUTE(実質収支比率等に係る経年分析!G$47,"▲","-")),2)</f>
        <v>9.74</v>
      </c>
      <c r="D20" s="134">
        <f>ROUND(VALUE(SUBSTITUTE(実質収支比率等に係る経年分析!H$47,"▲","-")),2)</f>
        <v>10.83</v>
      </c>
      <c r="E20" s="134">
        <f>ROUND(VALUE(SUBSTITUTE(実質収支比率等に係る経年分析!I$47,"▲","-")),2)</f>
        <v>15.24</v>
      </c>
      <c r="F20" s="134">
        <f>ROUND(VALUE(SUBSTITUTE(実質収支比率等に係る経年分析!J$47,"▲","-")),2)</f>
        <v>15.59</v>
      </c>
    </row>
    <row r="21" spans="1:11">
      <c r="A21" s="134" t="s">
        <v>44</v>
      </c>
      <c r="B21" s="134">
        <f>IF(ISNUMBER(VALUE(SUBSTITUTE(実質収支比率等に係る経年分析!F$49,"▲","-"))),ROUND(VALUE(SUBSTITUTE(実質収支比率等に係る経年分析!F$49,"▲","-")),2),NA())</f>
        <v>4.0199999999999996</v>
      </c>
      <c r="C21" s="134">
        <f>IF(ISNUMBER(VALUE(SUBSTITUTE(実質収支比率等に係る経年分析!G$49,"▲","-"))),ROUND(VALUE(SUBSTITUTE(実質収支比率等に係る経年分析!G$49,"▲","-")),2),NA())</f>
        <v>4.72</v>
      </c>
      <c r="D21" s="134">
        <f>IF(ISNUMBER(VALUE(SUBSTITUTE(実質収支比率等に係る経年分析!H$49,"▲","-"))),ROUND(VALUE(SUBSTITUTE(実質収支比率等に係る経年分析!H$49,"▲","-")),2),NA())</f>
        <v>4.5599999999999996</v>
      </c>
      <c r="E21" s="134">
        <f>IF(ISNUMBER(VALUE(SUBSTITUTE(実質収支比率等に係る経年分析!I$49,"▲","-"))),ROUND(VALUE(SUBSTITUTE(実質収支比率等に係る経年分析!I$49,"▲","-")),2),NA())</f>
        <v>1.1399999999999999</v>
      </c>
      <c r="F21" s="134">
        <f>IF(ISNUMBER(VALUE(SUBSTITUTE(実質収支比率等に係る経年分析!J$49,"▲","-"))),ROUND(VALUE(SUBSTITUTE(実質収支比率等に係る経年分析!J$49,"▲","-")),2),NA())</f>
        <v>2.63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我孫子市後期高齢者医療特別会計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我孫子市公共下水道事業特別会計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v>
      </c>
    </row>
    <row r="33" spans="1:16">
      <c r="A33" s="135" t="str">
        <f>IF(連結実質赤字比率に係る赤字・黒字の構成分析!C$37="",NA(),連結実質赤字比率に係る赤字・黒字の構成分析!C$37)</f>
        <v>我孫子市介護保険特別会計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1.29</v>
      </c>
    </row>
    <row r="34" spans="1:16">
      <c r="A34" s="135" t="str">
        <f>IF(連結実質赤字比率に係る赤字・黒字の構成分析!C$36="",NA(),連結実質赤字比率に係る赤字・黒字の構成分析!C$36)</f>
        <v>我孫子市国民健康保険事業特別会計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v>
      </c>
    </row>
    <row r="36" spans="1:16">
      <c r="A36" s="135" t="str">
        <f>IF(連結実質赤字比率に係る赤字・黒字の構成分析!C$34="",NA(),連結実質赤字比率に係る赤字・黒字の構成分析!C$34)</f>
        <v>我孫子市水道事業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13.55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2939</v>
      </c>
      <c r="E42" s="136"/>
      <c r="F42" s="136"/>
      <c r="G42" s="136">
        <f>'実質公債費比率（分子）の構造'!L$52</f>
        <v>2968</v>
      </c>
      <c r="H42" s="136"/>
      <c r="I42" s="136"/>
      <c r="J42" s="136">
        <f>'実質公債費比率（分子）の構造'!M$52</f>
        <v>2839</v>
      </c>
      <c r="K42" s="136"/>
      <c r="L42" s="136"/>
      <c r="M42" s="136">
        <f>'実質公債費比率（分子）の構造'!N$52</f>
        <v>2978</v>
      </c>
      <c r="N42" s="136"/>
      <c r="O42" s="136"/>
      <c r="P42" s="136">
        <f>'実質公債費比率（分子）の構造'!O$52</f>
        <v>2876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372</v>
      </c>
      <c r="C44" s="136"/>
      <c r="D44" s="136"/>
      <c r="E44" s="136">
        <f>'実質公債費比率（分子）の構造'!L$50</f>
        <v>440</v>
      </c>
      <c r="F44" s="136"/>
      <c r="G44" s="136"/>
      <c r="H44" s="136">
        <f>'実質公債費比率（分子）の構造'!M$50</f>
        <v>264</v>
      </c>
      <c r="I44" s="136"/>
      <c r="J44" s="136"/>
      <c r="K44" s="136">
        <f>'実質公債費比率（分子）の構造'!N$50</f>
        <v>207</v>
      </c>
      <c r="L44" s="136"/>
      <c r="M44" s="136"/>
      <c r="N44" s="136">
        <f>'実質公債費比率（分子）の構造'!O$50</f>
        <v>168</v>
      </c>
      <c r="O44" s="136"/>
      <c r="P44" s="136"/>
    </row>
    <row r="45" spans="1:16">
      <c r="A45" s="136" t="s">
        <v>54</v>
      </c>
      <c r="B45" s="136">
        <f>'実質公債費比率（分子）の構造'!K$49</f>
        <v>17</v>
      </c>
      <c r="C45" s="136"/>
      <c r="D45" s="136"/>
      <c r="E45" s="136">
        <f>'実質公債費比率（分子）の構造'!L$49</f>
        <v>14</v>
      </c>
      <c r="F45" s="136"/>
      <c r="G45" s="136"/>
      <c r="H45" s="136">
        <f>'実質公債費比率（分子）の構造'!M$49</f>
        <v>12</v>
      </c>
      <c r="I45" s="136"/>
      <c r="J45" s="136"/>
      <c r="K45" s="136">
        <f>'実質公債費比率（分子）の構造'!N$49</f>
        <v>10</v>
      </c>
      <c r="L45" s="136"/>
      <c r="M45" s="136"/>
      <c r="N45" s="136">
        <f>'実質公債費比率（分子）の構造'!O$49</f>
        <v>8</v>
      </c>
      <c r="O45" s="136"/>
      <c r="P45" s="136"/>
    </row>
    <row r="46" spans="1:16">
      <c r="A46" s="136" t="s">
        <v>55</v>
      </c>
      <c r="B46" s="136">
        <f>'実質公債費比率（分子）の構造'!K$48</f>
        <v>359</v>
      </c>
      <c r="C46" s="136"/>
      <c r="D46" s="136"/>
      <c r="E46" s="136">
        <f>'実質公債費比率（分子）の構造'!L$48</f>
        <v>310</v>
      </c>
      <c r="F46" s="136"/>
      <c r="G46" s="136"/>
      <c r="H46" s="136">
        <f>'実質公債費比率（分子）の構造'!M$48</f>
        <v>338</v>
      </c>
      <c r="I46" s="136"/>
      <c r="J46" s="136"/>
      <c r="K46" s="136">
        <f>'実質公債費比率（分子）の構造'!N$48</f>
        <v>270</v>
      </c>
      <c r="L46" s="136"/>
      <c r="M46" s="136"/>
      <c r="N46" s="136">
        <f>'実質公債費比率（分子）の構造'!O$48</f>
        <v>204</v>
      </c>
      <c r="O46" s="136"/>
      <c r="P46" s="136"/>
    </row>
    <row r="47" spans="1:16">
      <c r="A47" s="136" t="s">
        <v>56</v>
      </c>
      <c r="B47" s="136">
        <f>'実質公債費比率（分子）の構造'!K$47</f>
        <v>10</v>
      </c>
      <c r="C47" s="136"/>
      <c r="D47" s="136"/>
      <c r="E47" s="136">
        <f>'実質公債費比率（分子）の構造'!L$47</f>
        <v>3</v>
      </c>
      <c r="F47" s="136"/>
      <c r="G47" s="136"/>
      <c r="H47" s="136">
        <f>'実質公債費比率（分子）の構造'!M$47</f>
        <v>3</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2869</v>
      </c>
      <c r="C49" s="136"/>
      <c r="D49" s="136"/>
      <c r="E49" s="136">
        <f>'実質公債費比率（分子）の構造'!L$45</f>
        <v>2803</v>
      </c>
      <c r="F49" s="136"/>
      <c r="G49" s="136"/>
      <c r="H49" s="136">
        <f>'実質公債費比率（分子）の構造'!M$45</f>
        <v>2841</v>
      </c>
      <c r="I49" s="136"/>
      <c r="J49" s="136"/>
      <c r="K49" s="136">
        <f>'実質公債費比率（分子）の構造'!N$45</f>
        <v>2806</v>
      </c>
      <c r="L49" s="136"/>
      <c r="M49" s="136"/>
      <c r="N49" s="136">
        <f>'実質公債費比率（分子）の構造'!O$45</f>
        <v>2967</v>
      </c>
      <c r="O49" s="136"/>
      <c r="P49" s="136"/>
    </row>
    <row r="50" spans="1:16">
      <c r="A50" s="136" t="s">
        <v>59</v>
      </c>
      <c r="B50" s="136" t="e">
        <f>NA()</f>
        <v>#N/A</v>
      </c>
      <c r="C50" s="136">
        <f>IF(ISNUMBER('実質公債費比率（分子）の構造'!K$53),'実質公債費比率（分子）の構造'!K$53,NA())</f>
        <v>688</v>
      </c>
      <c r="D50" s="136" t="e">
        <f>NA()</f>
        <v>#N/A</v>
      </c>
      <c r="E50" s="136" t="e">
        <f>NA()</f>
        <v>#N/A</v>
      </c>
      <c r="F50" s="136">
        <f>IF(ISNUMBER('実質公債費比率（分子）の構造'!L$53),'実質公債費比率（分子）の構造'!L$53,NA())</f>
        <v>602</v>
      </c>
      <c r="G50" s="136" t="e">
        <f>NA()</f>
        <v>#N/A</v>
      </c>
      <c r="H50" s="136" t="e">
        <f>NA()</f>
        <v>#N/A</v>
      </c>
      <c r="I50" s="136">
        <f>IF(ISNUMBER('実質公債費比率（分子）の構造'!M$53),'実質公債費比率（分子）の構造'!M$53,NA())</f>
        <v>619</v>
      </c>
      <c r="J50" s="136" t="e">
        <f>NA()</f>
        <v>#N/A</v>
      </c>
      <c r="K50" s="136" t="e">
        <f>NA()</f>
        <v>#N/A</v>
      </c>
      <c r="L50" s="136">
        <f>IF(ISNUMBER('実質公債費比率（分子）の構造'!N$53),'実質公債費比率（分子）の構造'!N$53,NA())</f>
        <v>315</v>
      </c>
      <c r="M50" s="136" t="e">
        <f>NA()</f>
        <v>#N/A</v>
      </c>
      <c r="N50" s="136" t="e">
        <f>NA()</f>
        <v>#N/A</v>
      </c>
      <c r="O50" s="136">
        <f>IF(ISNUMBER('実質公債費比率（分子）の構造'!O$53),'実質公債費比率（分子）の構造'!O$53,NA())</f>
        <v>471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25171</v>
      </c>
      <c r="E56" s="135"/>
      <c r="F56" s="135"/>
      <c r="G56" s="135">
        <f>'将来負担比率（分子）の構造'!J$51</f>
        <v>26422</v>
      </c>
      <c r="H56" s="135"/>
      <c r="I56" s="135"/>
      <c r="J56" s="135">
        <f>'将来負担比率（分子）の構造'!K$51</f>
        <v>27453</v>
      </c>
      <c r="K56" s="135"/>
      <c r="L56" s="135"/>
      <c r="M56" s="135">
        <f>'将来負担比率（分子）の構造'!L$51</f>
        <v>28137</v>
      </c>
      <c r="N56" s="135"/>
      <c r="O56" s="135"/>
      <c r="P56" s="135">
        <f>'将来負担比率（分子）の構造'!M$51</f>
        <v>29077</v>
      </c>
    </row>
    <row r="57" spans="1:16">
      <c r="A57" s="135" t="s">
        <v>35</v>
      </c>
      <c r="B57" s="135"/>
      <c r="C57" s="135"/>
      <c r="D57" s="135">
        <f>'将来負担比率（分子）の構造'!I$50</f>
        <v>8651</v>
      </c>
      <c r="E57" s="135"/>
      <c r="F57" s="135"/>
      <c r="G57" s="135">
        <f>'将来負担比率（分子）の構造'!J$50</f>
        <v>7827</v>
      </c>
      <c r="H57" s="135"/>
      <c r="I57" s="135"/>
      <c r="J57" s="135">
        <f>'将来負担比率（分子）の構造'!K$50</f>
        <v>7601</v>
      </c>
      <c r="K57" s="135"/>
      <c r="L57" s="135"/>
      <c r="M57" s="135">
        <f>'将来負担比率（分子）の構造'!L$50</f>
        <v>7336</v>
      </c>
      <c r="N57" s="135"/>
      <c r="O57" s="135"/>
      <c r="P57" s="135">
        <f>'将来負担比率（分子）の構造'!M$50</f>
        <v>6372</v>
      </c>
    </row>
    <row r="58" spans="1:16">
      <c r="A58" s="135" t="s">
        <v>34</v>
      </c>
      <c r="B58" s="135"/>
      <c r="C58" s="135"/>
      <c r="D58" s="135">
        <f>'将来負担比率（分子）の構造'!I$49</f>
        <v>3294</v>
      </c>
      <c r="E58" s="135"/>
      <c r="F58" s="135"/>
      <c r="G58" s="135">
        <f>'将来負担比率（分子）の構造'!J$49</f>
        <v>5334</v>
      </c>
      <c r="H58" s="135"/>
      <c r="I58" s="135"/>
      <c r="J58" s="135">
        <f>'将来負担比率（分子）の構造'!K$49</f>
        <v>5785</v>
      </c>
      <c r="K58" s="135"/>
      <c r="L58" s="135"/>
      <c r="M58" s="135">
        <f>'将来負担比率（分子）の構造'!L$49</f>
        <v>7026</v>
      </c>
      <c r="N58" s="135"/>
      <c r="O58" s="135"/>
      <c r="P58" s="135">
        <f>'将来負担比率（分子）の構造'!M$49</f>
        <v>7034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v>
      </c>
      <c r="C61" s="135"/>
      <c r="D61" s="135"/>
      <c r="E61" s="135" t="str">
        <f>'将来負担比率（分子）の構造'!J$46</f>
        <v>-</v>
      </c>
      <c r="F61" s="135"/>
      <c r="G61" s="135"/>
      <c r="H61" s="135">
        <f>'将来負担比率（分子）の構造'!K$46</f>
        <v>8</v>
      </c>
      <c r="I61" s="135"/>
      <c r="J61" s="135"/>
      <c r="K61" s="135">
        <f>'将来負担比率（分子）の構造'!L$46</f>
        <v>3</v>
      </c>
      <c r="L61" s="135"/>
      <c r="M61" s="135"/>
      <c r="N61" s="135">
        <f>'将来負担比率（分子）の構造'!M$46</f>
        <v>3</v>
      </c>
      <c r="O61" s="135"/>
      <c r="P61" s="135"/>
    </row>
    <row r="62" spans="1:16">
      <c r="A62" s="135" t="s">
        <v>29</v>
      </c>
      <c r="B62" s="135">
        <f>'将来負担比率（分子）の構造'!I$45</f>
        <v>7587</v>
      </c>
      <c r="C62" s="135"/>
      <c r="D62" s="135"/>
      <c r="E62" s="135">
        <f>'将来負担比率（分子）の構造'!J$45</f>
        <v>7392</v>
      </c>
      <c r="F62" s="135"/>
      <c r="G62" s="135"/>
      <c r="H62" s="135">
        <f>'将来負担比率（分子）の構造'!K$45</f>
        <v>7532</v>
      </c>
      <c r="I62" s="135"/>
      <c r="J62" s="135"/>
      <c r="K62" s="135">
        <f>'将来負担比率（分子）の構造'!L$45</f>
        <v>6811</v>
      </c>
      <c r="L62" s="135"/>
      <c r="M62" s="135"/>
      <c r="N62" s="135">
        <f>'将来負担比率（分子）の構造'!M$45</f>
        <v>6399</v>
      </c>
      <c r="O62" s="135"/>
      <c r="P62" s="135"/>
    </row>
    <row r="63" spans="1:16">
      <c r="A63" s="135" t="s">
        <v>28</v>
      </c>
      <c r="B63" s="135">
        <f>'将来負担比率（分子）の構造'!I$44</f>
        <v>65</v>
      </c>
      <c r="C63" s="135"/>
      <c r="D63" s="135"/>
      <c r="E63" s="135">
        <f>'将来負担比率（分子）の構造'!J$44</f>
        <v>53</v>
      </c>
      <c r="F63" s="135"/>
      <c r="G63" s="135"/>
      <c r="H63" s="135">
        <f>'将来負担比率（分子）の構造'!K$44</f>
        <v>42</v>
      </c>
      <c r="I63" s="135"/>
      <c r="J63" s="135"/>
      <c r="K63" s="135">
        <f>'将来負担比率（分子）の構造'!L$44</f>
        <v>115</v>
      </c>
      <c r="L63" s="135"/>
      <c r="M63" s="135"/>
      <c r="N63" s="135">
        <f>'将来負担比率（分子）の構造'!M$44</f>
        <v>221</v>
      </c>
      <c r="O63" s="135"/>
      <c r="P63" s="135"/>
    </row>
    <row r="64" spans="1:16">
      <c r="A64" s="135" t="s">
        <v>27</v>
      </c>
      <c r="B64" s="135">
        <f>'将来負担比率（分子）の構造'!I$43</f>
        <v>5116</v>
      </c>
      <c r="C64" s="135"/>
      <c r="D64" s="135"/>
      <c r="E64" s="135">
        <f>'将来負担比率（分子）の構造'!J$43</f>
        <v>4728</v>
      </c>
      <c r="F64" s="135"/>
      <c r="G64" s="135"/>
      <c r="H64" s="135">
        <f>'将来負担比率（分子）の構造'!K$43</f>
        <v>4821</v>
      </c>
      <c r="I64" s="135"/>
      <c r="J64" s="135"/>
      <c r="K64" s="135">
        <f>'将来負担比率（分子）の構造'!L$43</f>
        <v>4461</v>
      </c>
      <c r="L64" s="135"/>
      <c r="M64" s="135"/>
      <c r="N64" s="135">
        <f>'将来負担比率（分子）の構造'!M$43</f>
        <v>3983</v>
      </c>
      <c r="O64" s="135"/>
      <c r="P64" s="135"/>
    </row>
    <row r="65" spans="1:16">
      <c r="A65" s="135" t="s">
        <v>26</v>
      </c>
      <c r="B65" s="135">
        <f>'将来負担比率（分子）の構造'!I$42</f>
        <v>1101</v>
      </c>
      <c r="C65" s="135"/>
      <c r="D65" s="135"/>
      <c r="E65" s="135">
        <f>'将来負担比率（分子）の構造'!J$42</f>
        <v>682</v>
      </c>
      <c r="F65" s="135"/>
      <c r="G65" s="135"/>
      <c r="H65" s="135">
        <f>'将来負担比率（分子）の構造'!K$42</f>
        <v>450</v>
      </c>
      <c r="I65" s="135"/>
      <c r="J65" s="135"/>
      <c r="K65" s="135">
        <f>'将来負担比率（分子）の構造'!L$42</f>
        <v>363</v>
      </c>
      <c r="L65" s="135"/>
      <c r="M65" s="135"/>
      <c r="N65" s="135">
        <f>'将来負担比率（分子）の構造'!M$42</f>
        <v>196</v>
      </c>
      <c r="O65" s="135"/>
      <c r="P65" s="135"/>
    </row>
    <row r="66" spans="1:16">
      <c r="A66" s="135" t="s">
        <v>25</v>
      </c>
      <c r="B66" s="135">
        <f>'将来負担比率（分子）の構造'!I$41</f>
        <v>27347</v>
      </c>
      <c r="C66" s="135"/>
      <c r="D66" s="135"/>
      <c r="E66" s="135">
        <f>'将来負担比率（分子）の構造'!J$41</f>
        <v>28133</v>
      </c>
      <c r="F66" s="135"/>
      <c r="G66" s="135"/>
      <c r="H66" s="135">
        <f>'将来負担比率（分子）の構造'!K$41</f>
        <v>28758</v>
      </c>
      <c r="I66" s="135"/>
      <c r="J66" s="135"/>
      <c r="K66" s="135">
        <f>'将来負担比率（分子）の構造'!L$41</f>
        <v>29412</v>
      </c>
      <c r="L66" s="135"/>
      <c r="M66" s="135"/>
      <c r="N66" s="135">
        <f>'将来負担比率（分子）の構造'!M$41</f>
        <v>30071</v>
      </c>
      <c r="O66" s="135"/>
      <c r="P66" s="135"/>
    </row>
    <row r="67" spans="1:16">
      <c r="A67" s="135" t="s">
        <v>63</v>
      </c>
      <c r="B67" s="135" t="e">
        <f>NA()</f>
        <v>#N/A</v>
      </c>
      <c r="C67" s="135">
        <f>IF(ISNUMBER('将来負担比率（分子）の構造'!I$52), IF('将来負担比率（分子）の構造'!I$52 &lt; 0, 0, '将来負担比率（分子）の構造'!I$52), NA())</f>
        <v>4121</v>
      </c>
      <c r="D67" s="135" t="e">
        <f>NA()</f>
        <v>#N/A</v>
      </c>
      <c r="E67" s="135" t="e">
        <f>NA()</f>
        <v>#N/A</v>
      </c>
      <c r="F67" s="135">
        <f>IF(ISNUMBER('将来負担比率（分子）の構造'!J$52), IF('将来負担比率（分子）の構造'!J$52 &lt; 0, 0, '将来負担比率（分子）の構造'!J$52), NA())</f>
        <v>1405</v>
      </c>
      <c r="G67" s="135" t="e">
        <f>NA()</f>
        <v>#N/A</v>
      </c>
      <c r="H67" s="135" t="e">
        <f>NA()</f>
        <v>#N/A</v>
      </c>
      <c r="I67" s="135">
        <f>IF(ISNUMBER('将来負担比率（分子）の構造'!K$52), IF('将来負担比率（分子）の構造'!K$52 &lt; 0, 0, '将来負担比率（分子）の構造'!K$52), NA())</f>
        <v>773</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17581228</v>
      </c>
      <c r="S5" s="637"/>
      <c r="T5" s="637"/>
      <c r="U5" s="637"/>
      <c r="V5" s="637"/>
      <c r="W5" s="637"/>
      <c r="X5" s="637"/>
      <c r="Y5" s="684"/>
      <c r="Z5" s="697">
        <v>47.7</v>
      </c>
      <c r="AA5" s="697"/>
      <c r="AB5" s="697"/>
      <c r="AC5" s="697"/>
      <c r="AD5" s="698">
        <v>16145225</v>
      </c>
      <c r="AE5" s="698"/>
      <c r="AF5" s="698"/>
      <c r="AG5" s="698"/>
      <c r="AH5" s="698"/>
      <c r="AI5" s="698"/>
      <c r="AJ5" s="698"/>
      <c r="AK5" s="698"/>
      <c r="AL5" s="685">
        <v>78.099999999999994</v>
      </c>
      <c r="AM5" s="654"/>
      <c r="AN5" s="654"/>
      <c r="AO5" s="686"/>
      <c r="AP5" s="673" t="s">
        <v>207</v>
      </c>
      <c r="AQ5" s="674"/>
      <c r="AR5" s="674"/>
      <c r="AS5" s="674"/>
      <c r="AT5" s="674"/>
      <c r="AU5" s="674"/>
      <c r="AV5" s="674"/>
      <c r="AW5" s="674"/>
      <c r="AX5" s="674"/>
      <c r="AY5" s="674"/>
      <c r="AZ5" s="674"/>
      <c r="BA5" s="674"/>
      <c r="BB5" s="674"/>
      <c r="BC5" s="674"/>
      <c r="BD5" s="674"/>
      <c r="BE5" s="674"/>
      <c r="BF5" s="675"/>
      <c r="BG5" s="586">
        <v>16218840</v>
      </c>
      <c r="BH5" s="587"/>
      <c r="BI5" s="587"/>
      <c r="BJ5" s="587"/>
      <c r="BK5" s="587"/>
      <c r="BL5" s="587"/>
      <c r="BM5" s="587"/>
      <c r="BN5" s="588"/>
      <c r="BO5" s="639">
        <v>92.3</v>
      </c>
      <c r="BP5" s="639"/>
      <c r="BQ5" s="639"/>
      <c r="BR5" s="639"/>
      <c r="BS5" s="640">
        <v>73615</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275365</v>
      </c>
      <c r="S6" s="587"/>
      <c r="T6" s="587"/>
      <c r="U6" s="587"/>
      <c r="V6" s="587"/>
      <c r="W6" s="587"/>
      <c r="X6" s="587"/>
      <c r="Y6" s="588"/>
      <c r="Z6" s="639">
        <v>0.7</v>
      </c>
      <c r="AA6" s="639"/>
      <c r="AB6" s="639"/>
      <c r="AC6" s="639"/>
      <c r="AD6" s="640">
        <v>275365</v>
      </c>
      <c r="AE6" s="640"/>
      <c r="AF6" s="640"/>
      <c r="AG6" s="640"/>
      <c r="AH6" s="640"/>
      <c r="AI6" s="640"/>
      <c r="AJ6" s="640"/>
      <c r="AK6" s="640"/>
      <c r="AL6" s="609">
        <v>1.3</v>
      </c>
      <c r="AM6" s="641"/>
      <c r="AN6" s="641"/>
      <c r="AO6" s="642"/>
      <c r="AP6" s="583" t="s">
        <v>212</v>
      </c>
      <c r="AQ6" s="584"/>
      <c r="AR6" s="584"/>
      <c r="AS6" s="584"/>
      <c r="AT6" s="584"/>
      <c r="AU6" s="584"/>
      <c r="AV6" s="584"/>
      <c r="AW6" s="584"/>
      <c r="AX6" s="584"/>
      <c r="AY6" s="584"/>
      <c r="AZ6" s="584"/>
      <c r="BA6" s="584"/>
      <c r="BB6" s="584"/>
      <c r="BC6" s="584"/>
      <c r="BD6" s="584"/>
      <c r="BE6" s="584"/>
      <c r="BF6" s="585"/>
      <c r="BG6" s="586">
        <v>16218840</v>
      </c>
      <c r="BH6" s="587"/>
      <c r="BI6" s="587"/>
      <c r="BJ6" s="587"/>
      <c r="BK6" s="587"/>
      <c r="BL6" s="587"/>
      <c r="BM6" s="587"/>
      <c r="BN6" s="588"/>
      <c r="BO6" s="639">
        <v>92.3</v>
      </c>
      <c r="BP6" s="639"/>
      <c r="BQ6" s="639"/>
      <c r="BR6" s="639"/>
      <c r="BS6" s="640">
        <v>73615</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309248</v>
      </c>
      <c r="CS6" s="587"/>
      <c r="CT6" s="587"/>
      <c r="CU6" s="587"/>
      <c r="CV6" s="587"/>
      <c r="CW6" s="587"/>
      <c r="CX6" s="587"/>
      <c r="CY6" s="588"/>
      <c r="CZ6" s="639">
        <v>0.9</v>
      </c>
      <c r="DA6" s="639"/>
      <c r="DB6" s="639"/>
      <c r="DC6" s="639"/>
      <c r="DD6" s="592" t="s">
        <v>214</v>
      </c>
      <c r="DE6" s="587"/>
      <c r="DF6" s="587"/>
      <c r="DG6" s="587"/>
      <c r="DH6" s="587"/>
      <c r="DI6" s="587"/>
      <c r="DJ6" s="587"/>
      <c r="DK6" s="587"/>
      <c r="DL6" s="587"/>
      <c r="DM6" s="587"/>
      <c r="DN6" s="587"/>
      <c r="DO6" s="587"/>
      <c r="DP6" s="588"/>
      <c r="DQ6" s="592">
        <v>309248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43640</v>
      </c>
      <c r="S7" s="587"/>
      <c r="T7" s="587"/>
      <c r="U7" s="587"/>
      <c r="V7" s="587"/>
      <c r="W7" s="587"/>
      <c r="X7" s="587"/>
      <c r="Y7" s="588"/>
      <c r="Z7" s="639">
        <v>0.1</v>
      </c>
      <c r="AA7" s="639"/>
      <c r="AB7" s="639"/>
      <c r="AC7" s="639"/>
      <c r="AD7" s="640">
        <v>43640</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9409719</v>
      </c>
      <c r="BH7" s="587"/>
      <c r="BI7" s="587"/>
      <c r="BJ7" s="587"/>
      <c r="BK7" s="587"/>
      <c r="BL7" s="587"/>
      <c r="BM7" s="587"/>
      <c r="BN7" s="588"/>
      <c r="BO7" s="639">
        <v>53.5</v>
      </c>
      <c r="BP7" s="639"/>
      <c r="BQ7" s="639"/>
      <c r="BR7" s="639"/>
      <c r="BS7" s="640">
        <v>73615</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4289980</v>
      </c>
      <c r="CS7" s="587"/>
      <c r="CT7" s="587"/>
      <c r="CU7" s="587"/>
      <c r="CV7" s="587"/>
      <c r="CW7" s="587"/>
      <c r="CX7" s="587"/>
      <c r="CY7" s="588"/>
      <c r="CZ7" s="639">
        <v>12.3</v>
      </c>
      <c r="DA7" s="639"/>
      <c r="DB7" s="639"/>
      <c r="DC7" s="639"/>
      <c r="DD7" s="592">
        <v>124255</v>
      </c>
      <c r="DE7" s="587"/>
      <c r="DF7" s="587"/>
      <c r="DG7" s="587"/>
      <c r="DH7" s="587"/>
      <c r="DI7" s="587"/>
      <c r="DJ7" s="587"/>
      <c r="DK7" s="587"/>
      <c r="DL7" s="587"/>
      <c r="DM7" s="587"/>
      <c r="DN7" s="587"/>
      <c r="DO7" s="587"/>
      <c r="DP7" s="588"/>
      <c r="DQ7" s="592">
        <v>3633201</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83057</v>
      </c>
      <c r="S8" s="587"/>
      <c r="T8" s="587"/>
      <c r="U8" s="587"/>
      <c r="V8" s="587"/>
      <c r="W8" s="587"/>
      <c r="X8" s="587"/>
      <c r="Y8" s="588"/>
      <c r="Z8" s="639">
        <v>0.2</v>
      </c>
      <c r="AA8" s="639"/>
      <c r="AB8" s="639"/>
      <c r="AC8" s="639"/>
      <c r="AD8" s="640">
        <v>83057</v>
      </c>
      <c r="AE8" s="640"/>
      <c r="AF8" s="640"/>
      <c r="AG8" s="640"/>
      <c r="AH8" s="640"/>
      <c r="AI8" s="640"/>
      <c r="AJ8" s="640"/>
      <c r="AK8" s="640"/>
      <c r="AL8" s="609">
        <v>0.4</v>
      </c>
      <c r="AM8" s="641"/>
      <c r="AN8" s="641"/>
      <c r="AO8" s="642"/>
      <c r="AP8" s="583" t="s">
        <v>219</v>
      </c>
      <c r="AQ8" s="584"/>
      <c r="AR8" s="584"/>
      <c r="AS8" s="584"/>
      <c r="AT8" s="584"/>
      <c r="AU8" s="584"/>
      <c r="AV8" s="584"/>
      <c r="AW8" s="584"/>
      <c r="AX8" s="584"/>
      <c r="AY8" s="584"/>
      <c r="AZ8" s="584"/>
      <c r="BA8" s="584"/>
      <c r="BB8" s="584"/>
      <c r="BC8" s="584"/>
      <c r="BD8" s="584"/>
      <c r="BE8" s="584"/>
      <c r="BF8" s="585"/>
      <c r="BG8" s="586">
        <v>185429</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13852923</v>
      </c>
      <c r="CS8" s="587"/>
      <c r="CT8" s="587"/>
      <c r="CU8" s="587"/>
      <c r="CV8" s="587"/>
      <c r="CW8" s="587"/>
      <c r="CX8" s="587"/>
      <c r="CY8" s="588"/>
      <c r="CZ8" s="639">
        <v>39.700000000000003</v>
      </c>
      <c r="DA8" s="639"/>
      <c r="DB8" s="639"/>
      <c r="DC8" s="639"/>
      <c r="DD8" s="592">
        <v>561477</v>
      </c>
      <c r="DE8" s="587"/>
      <c r="DF8" s="587"/>
      <c r="DG8" s="587"/>
      <c r="DH8" s="587"/>
      <c r="DI8" s="587"/>
      <c r="DJ8" s="587"/>
      <c r="DK8" s="587"/>
      <c r="DL8" s="587"/>
      <c r="DM8" s="587"/>
      <c r="DN8" s="587"/>
      <c r="DO8" s="587"/>
      <c r="DP8" s="588"/>
      <c r="DQ8" s="592">
        <v>7074865</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152364</v>
      </c>
      <c r="S9" s="587"/>
      <c r="T9" s="587"/>
      <c r="U9" s="587"/>
      <c r="V9" s="587"/>
      <c r="W9" s="587"/>
      <c r="X9" s="587"/>
      <c r="Y9" s="588"/>
      <c r="Z9" s="639">
        <v>0.4</v>
      </c>
      <c r="AA9" s="639"/>
      <c r="AB9" s="639"/>
      <c r="AC9" s="639"/>
      <c r="AD9" s="640">
        <v>152364</v>
      </c>
      <c r="AE9" s="640"/>
      <c r="AF9" s="640"/>
      <c r="AG9" s="640"/>
      <c r="AH9" s="640"/>
      <c r="AI9" s="640"/>
      <c r="AJ9" s="640"/>
      <c r="AK9" s="640"/>
      <c r="AL9" s="609">
        <v>0.7</v>
      </c>
      <c r="AM9" s="641"/>
      <c r="AN9" s="641"/>
      <c r="AO9" s="642"/>
      <c r="AP9" s="583" t="s">
        <v>222</v>
      </c>
      <c r="AQ9" s="584"/>
      <c r="AR9" s="584"/>
      <c r="AS9" s="584"/>
      <c r="AT9" s="584"/>
      <c r="AU9" s="584"/>
      <c r="AV9" s="584"/>
      <c r="AW9" s="584"/>
      <c r="AX9" s="584"/>
      <c r="AY9" s="584"/>
      <c r="AZ9" s="584"/>
      <c r="BA9" s="584"/>
      <c r="BB9" s="584"/>
      <c r="BC9" s="584"/>
      <c r="BD9" s="584"/>
      <c r="BE9" s="584"/>
      <c r="BF9" s="585"/>
      <c r="BG9" s="586">
        <v>8541866</v>
      </c>
      <c r="BH9" s="587"/>
      <c r="BI9" s="587"/>
      <c r="BJ9" s="587"/>
      <c r="BK9" s="587"/>
      <c r="BL9" s="587"/>
      <c r="BM9" s="587"/>
      <c r="BN9" s="588"/>
      <c r="BO9" s="639">
        <v>48.6</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3620550</v>
      </c>
      <c r="CS9" s="587"/>
      <c r="CT9" s="587"/>
      <c r="CU9" s="587"/>
      <c r="CV9" s="587"/>
      <c r="CW9" s="587"/>
      <c r="CX9" s="587"/>
      <c r="CY9" s="588"/>
      <c r="CZ9" s="639">
        <v>10.4</v>
      </c>
      <c r="DA9" s="639"/>
      <c r="DB9" s="639"/>
      <c r="DC9" s="639"/>
      <c r="DD9" s="592">
        <v>550910</v>
      </c>
      <c r="DE9" s="587"/>
      <c r="DF9" s="587"/>
      <c r="DG9" s="587"/>
      <c r="DH9" s="587"/>
      <c r="DI9" s="587"/>
      <c r="DJ9" s="587"/>
      <c r="DK9" s="587"/>
      <c r="DL9" s="587"/>
      <c r="DM9" s="587"/>
      <c r="DN9" s="587"/>
      <c r="DO9" s="587"/>
      <c r="DP9" s="588"/>
      <c r="DQ9" s="592">
        <v>2926215</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961907</v>
      </c>
      <c r="S10" s="587"/>
      <c r="T10" s="587"/>
      <c r="U10" s="587"/>
      <c r="V10" s="587"/>
      <c r="W10" s="587"/>
      <c r="X10" s="587"/>
      <c r="Y10" s="588"/>
      <c r="Z10" s="639">
        <v>2.6</v>
      </c>
      <c r="AA10" s="639"/>
      <c r="AB10" s="639"/>
      <c r="AC10" s="639"/>
      <c r="AD10" s="640">
        <v>961907</v>
      </c>
      <c r="AE10" s="640"/>
      <c r="AF10" s="640"/>
      <c r="AG10" s="640"/>
      <c r="AH10" s="640"/>
      <c r="AI10" s="640"/>
      <c r="AJ10" s="640"/>
      <c r="AK10" s="640"/>
      <c r="AL10" s="609">
        <v>4.7</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212153</v>
      </c>
      <c r="BH10" s="587"/>
      <c r="BI10" s="587"/>
      <c r="BJ10" s="587"/>
      <c r="BK10" s="587"/>
      <c r="BL10" s="587"/>
      <c r="BM10" s="587"/>
      <c r="BN10" s="588"/>
      <c r="BO10" s="639">
        <v>1.2</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46038</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23778</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29083</v>
      </c>
      <c r="S11" s="587"/>
      <c r="T11" s="587"/>
      <c r="U11" s="587"/>
      <c r="V11" s="587"/>
      <c r="W11" s="587"/>
      <c r="X11" s="587"/>
      <c r="Y11" s="588"/>
      <c r="Z11" s="639">
        <v>0.1</v>
      </c>
      <c r="AA11" s="639"/>
      <c r="AB11" s="639"/>
      <c r="AC11" s="639"/>
      <c r="AD11" s="640">
        <v>29083</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470271</v>
      </c>
      <c r="BH11" s="587"/>
      <c r="BI11" s="587"/>
      <c r="BJ11" s="587"/>
      <c r="BK11" s="587"/>
      <c r="BL11" s="587"/>
      <c r="BM11" s="587"/>
      <c r="BN11" s="588"/>
      <c r="BO11" s="639">
        <v>2.7</v>
      </c>
      <c r="BP11" s="639"/>
      <c r="BQ11" s="639"/>
      <c r="BR11" s="639"/>
      <c r="BS11" s="592">
        <v>73615</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343612</v>
      </c>
      <c r="CS11" s="587"/>
      <c r="CT11" s="587"/>
      <c r="CU11" s="587"/>
      <c r="CV11" s="587"/>
      <c r="CW11" s="587"/>
      <c r="CX11" s="587"/>
      <c r="CY11" s="588"/>
      <c r="CZ11" s="639">
        <v>1</v>
      </c>
      <c r="DA11" s="639"/>
      <c r="DB11" s="639"/>
      <c r="DC11" s="639"/>
      <c r="DD11" s="592">
        <v>97975</v>
      </c>
      <c r="DE11" s="587"/>
      <c r="DF11" s="587"/>
      <c r="DG11" s="587"/>
      <c r="DH11" s="587"/>
      <c r="DI11" s="587"/>
      <c r="DJ11" s="587"/>
      <c r="DK11" s="587"/>
      <c r="DL11" s="587"/>
      <c r="DM11" s="587"/>
      <c r="DN11" s="587"/>
      <c r="DO11" s="587"/>
      <c r="DP11" s="588"/>
      <c r="DQ11" s="592">
        <v>318926</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6100772</v>
      </c>
      <c r="BH12" s="587"/>
      <c r="BI12" s="587"/>
      <c r="BJ12" s="587"/>
      <c r="BK12" s="587"/>
      <c r="BL12" s="587"/>
      <c r="BM12" s="587"/>
      <c r="BN12" s="588"/>
      <c r="BO12" s="639">
        <v>34.700000000000003</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330841</v>
      </c>
      <c r="CS12" s="587"/>
      <c r="CT12" s="587"/>
      <c r="CU12" s="587"/>
      <c r="CV12" s="587"/>
      <c r="CW12" s="587"/>
      <c r="CX12" s="587"/>
      <c r="CY12" s="588"/>
      <c r="CZ12" s="639">
        <v>0.9</v>
      </c>
      <c r="DA12" s="639"/>
      <c r="DB12" s="639"/>
      <c r="DC12" s="639"/>
      <c r="DD12" s="592">
        <v>3341</v>
      </c>
      <c r="DE12" s="587"/>
      <c r="DF12" s="587"/>
      <c r="DG12" s="587"/>
      <c r="DH12" s="587"/>
      <c r="DI12" s="587"/>
      <c r="DJ12" s="587"/>
      <c r="DK12" s="587"/>
      <c r="DL12" s="587"/>
      <c r="DM12" s="587"/>
      <c r="DN12" s="587"/>
      <c r="DO12" s="587"/>
      <c r="DP12" s="588"/>
      <c r="DQ12" s="592">
        <v>196681</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122748</v>
      </c>
      <c r="S13" s="587"/>
      <c r="T13" s="587"/>
      <c r="U13" s="587"/>
      <c r="V13" s="587"/>
      <c r="W13" s="587"/>
      <c r="X13" s="587"/>
      <c r="Y13" s="588"/>
      <c r="Z13" s="639">
        <v>0.3</v>
      </c>
      <c r="AA13" s="639"/>
      <c r="AB13" s="639"/>
      <c r="AC13" s="639"/>
      <c r="AD13" s="640">
        <v>122748</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6095888</v>
      </c>
      <c r="BH13" s="587"/>
      <c r="BI13" s="587"/>
      <c r="BJ13" s="587"/>
      <c r="BK13" s="587"/>
      <c r="BL13" s="587"/>
      <c r="BM13" s="587"/>
      <c r="BN13" s="588"/>
      <c r="BO13" s="639">
        <v>34.700000000000003</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3520975</v>
      </c>
      <c r="CS13" s="587"/>
      <c r="CT13" s="587"/>
      <c r="CU13" s="587"/>
      <c r="CV13" s="587"/>
      <c r="CW13" s="587"/>
      <c r="CX13" s="587"/>
      <c r="CY13" s="588"/>
      <c r="CZ13" s="639">
        <v>10.1</v>
      </c>
      <c r="DA13" s="639"/>
      <c r="DB13" s="639"/>
      <c r="DC13" s="639"/>
      <c r="DD13" s="592">
        <v>1487402</v>
      </c>
      <c r="DE13" s="587"/>
      <c r="DF13" s="587"/>
      <c r="DG13" s="587"/>
      <c r="DH13" s="587"/>
      <c r="DI13" s="587"/>
      <c r="DJ13" s="587"/>
      <c r="DK13" s="587"/>
      <c r="DL13" s="587"/>
      <c r="DM13" s="587"/>
      <c r="DN13" s="587"/>
      <c r="DO13" s="587"/>
      <c r="DP13" s="588"/>
      <c r="DQ13" s="592">
        <v>2429477</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101149</v>
      </c>
      <c r="BH14" s="587"/>
      <c r="BI14" s="587"/>
      <c r="BJ14" s="587"/>
      <c r="BK14" s="587"/>
      <c r="BL14" s="587"/>
      <c r="BM14" s="587"/>
      <c r="BN14" s="588"/>
      <c r="BO14" s="639">
        <v>0.6</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1550126</v>
      </c>
      <c r="CS14" s="587"/>
      <c r="CT14" s="587"/>
      <c r="CU14" s="587"/>
      <c r="CV14" s="587"/>
      <c r="CW14" s="587"/>
      <c r="CX14" s="587"/>
      <c r="CY14" s="588"/>
      <c r="CZ14" s="639">
        <v>4.4000000000000004</v>
      </c>
      <c r="DA14" s="639"/>
      <c r="DB14" s="639"/>
      <c r="DC14" s="639"/>
      <c r="DD14" s="592">
        <v>171209</v>
      </c>
      <c r="DE14" s="587"/>
      <c r="DF14" s="587"/>
      <c r="DG14" s="587"/>
      <c r="DH14" s="587"/>
      <c r="DI14" s="587"/>
      <c r="DJ14" s="587"/>
      <c r="DK14" s="587"/>
      <c r="DL14" s="587"/>
      <c r="DM14" s="587"/>
      <c r="DN14" s="587"/>
      <c r="DO14" s="587"/>
      <c r="DP14" s="588"/>
      <c r="DQ14" s="592">
        <v>1388748</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73946</v>
      </c>
      <c r="S15" s="587"/>
      <c r="T15" s="587"/>
      <c r="U15" s="587"/>
      <c r="V15" s="587"/>
      <c r="W15" s="587"/>
      <c r="X15" s="587"/>
      <c r="Y15" s="588"/>
      <c r="Z15" s="639">
        <v>0.2</v>
      </c>
      <c r="AA15" s="639"/>
      <c r="AB15" s="639"/>
      <c r="AC15" s="639"/>
      <c r="AD15" s="640">
        <v>73946</v>
      </c>
      <c r="AE15" s="640"/>
      <c r="AF15" s="640"/>
      <c r="AG15" s="640"/>
      <c r="AH15" s="640"/>
      <c r="AI15" s="640"/>
      <c r="AJ15" s="640"/>
      <c r="AK15" s="640"/>
      <c r="AL15" s="609">
        <v>0.4</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607200</v>
      </c>
      <c r="BH15" s="587"/>
      <c r="BI15" s="587"/>
      <c r="BJ15" s="587"/>
      <c r="BK15" s="587"/>
      <c r="BL15" s="587"/>
      <c r="BM15" s="587"/>
      <c r="BN15" s="588"/>
      <c r="BO15" s="639">
        <v>3.5</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3815847</v>
      </c>
      <c r="CS15" s="587"/>
      <c r="CT15" s="587"/>
      <c r="CU15" s="587"/>
      <c r="CV15" s="587"/>
      <c r="CW15" s="587"/>
      <c r="CX15" s="587"/>
      <c r="CY15" s="588"/>
      <c r="CZ15" s="639">
        <v>10.9</v>
      </c>
      <c r="DA15" s="639"/>
      <c r="DB15" s="639"/>
      <c r="DC15" s="639"/>
      <c r="DD15" s="592">
        <v>683672</v>
      </c>
      <c r="DE15" s="587"/>
      <c r="DF15" s="587"/>
      <c r="DG15" s="587"/>
      <c r="DH15" s="587"/>
      <c r="DI15" s="587"/>
      <c r="DJ15" s="587"/>
      <c r="DK15" s="587"/>
      <c r="DL15" s="587"/>
      <c r="DM15" s="587"/>
      <c r="DN15" s="587"/>
      <c r="DO15" s="587"/>
      <c r="DP15" s="588"/>
      <c r="DQ15" s="592">
        <v>3345610</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2973219</v>
      </c>
      <c r="S16" s="587"/>
      <c r="T16" s="587"/>
      <c r="U16" s="587"/>
      <c r="V16" s="587"/>
      <c r="W16" s="587"/>
      <c r="X16" s="587"/>
      <c r="Y16" s="588"/>
      <c r="Z16" s="639">
        <v>8.1</v>
      </c>
      <c r="AA16" s="639"/>
      <c r="AB16" s="639"/>
      <c r="AC16" s="639"/>
      <c r="AD16" s="640">
        <v>2674398</v>
      </c>
      <c r="AE16" s="640"/>
      <c r="AF16" s="640"/>
      <c r="AG16" s="640"/>
      <c r="AH16" s="640"/>
      <c r="AI16" s="640"/>
      <c r="AJ16" s="640"/>
      <c r="AK16" s="640"/>
      <c r="AL16" s="609">
        <v>12.9</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188652</v>
      </c>
      <c r="CS16" s="587"/>
      <c r="CT16" s="587"/>
      <c r="CU16" s="587"/>
      <c r="CV16" s="587"/>
      <c r="CW16" s="587"/>
      <c r="CX16" s="587"/>
      <c r="CY16" s="588"/>
      <c r="CZ16" s="639">
        <v>0.5</v>
      </c>
      <c r="DA16" s="639"/>
      <c r="DB16" s="639"/>
      <c r="DC16" s="639"/>
      <c r="DD16" s="592" t="s">
        <v>112</v>
      </c>
      <c r="DE16" s="587"/>
      <c r="DF16" s="587"/>
      <c r="DG16" s="587"/>
      <c r="DH16" s="587"/>
      <c r="DI16" s="587"/>
      <c r="DJ16" s="587"/>
      <c r="DK16" s="587"/>
      <c r="DL16" s="587"/>
      <c r="DM16" s="587"/>
      <c r="DN16" s="587"/>
      <c r="DO16" s="587"/>
      <c r="DP16" s="588"/>
      <c r="DQ16" s="592">
        <v>84140</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2674398</v>
      </c>
      <c r="S17" s="587"/>
      <c r="T17" s="587"/>
      <c r="U17" s="587"/>
      <c r="V17" s="587"/>
      <c r="W17" s="587"/>
      <c r="X17" s="587"/>
      <c r="Y17" s="588"/>
      <c r="Z17" s="639">
        <v>7.3</v>
      </c>
      <c r="AA17" s="639"/>
      <c r="AB17" s="639"/>
      <c r="AC17" s="639"/>
      <c r="AD17" s="640">
        <v>2674398</v>
      </c>
      <c r="AE17" s="640"/>
      <c r="AF17" s="640"/>
      <c r="AG17" s="640"/>
      <c r="AH17" s="640"/>
      <c r="AI17" s="640"/>
      <c r="AJ17" s="640"/>
      <c r="AK17" s="640"/>
      <c r="AL17" s="609">
        <v>12.9</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3032477</v>
      </c>
      <c r="CS17" s="587"/>
      <c r="CT17" s="587"/>
      <c r="CU17" s="587"/>
      <c r="CV17" s="587"/>
      <c r="CW17" s="587"/>
      <c r="CX17" s="587"/>
      <c r="CY17" s="588"/>
      <c r="CZ17" s="639">
        <v>8.6999999999999993</v>
      </c>
      <c r="DA17" s="639"/>
      <c r="DB17" s="639"/>
      <c r="DC17" s="639"/>
      <c r="DD17" s="592" t="s">
        <v>112</v>
      </c>
      <c r="DE17" s="587"/>
      <c r="DF17" s="587"/>
      <c r="DG17" s="587"/>
      <c r="DH17" s="587"/>
      <c r="DI17" s="587"/>
      <c r="DJ17" s="587"/>
      <c r="DK17" s="587"/>
      <c r="DL17" s="587"/>
      <c r="DM17" s="587"/>
      <c r="DN17" s="587"/>
      <c r="DO17" s="587"/>
      <c r="DP17" s="588"/>
      <c r="DQ17" s="592">
        <v>2987164</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194991</v>
      </c>
      <c r="S18" s="587"/>
      <c r="T18" s="587"/>
      <c r="U18" s="587"/>
      <c r="V18" s="587"/>
      <c r="W18" s="587"/>
      <c r="X18" s="587"/>
      <c r="Y18" s="588"/>
      <c r="Z18" s="639">
        <v>0.5</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103830</v>
      </c>
      <c r="S19" s="587"/>
      <c r="T19" s="587"/>
      <c r="U19" s="587"/>
      <c r="V19" s="587"/>
      <c r="W19" s="587"/>
      <c r="X19" s="587"/>
      <c r="Y19" s="588"/>
      <c r="Z19" s="639">
        <v>0.3</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1362388</v>
      </c>
      <c r="BH19" s="587"/>
      <c r="BI19" s="587"/>
      <c r="BJ19" s="587"/>
      <c r="BK19" s="587"/>
      <c r="BL19" s="587"/>
      <c r="BM19" s="587"/>
      <c r="BN19" s="588"/>
      <c r="BO19" s="639">
        <v>7.7</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22296557</v>
      </c>
      <c r="S20" s="587"/>
      <c r="T20" s="587"/>
      <c r="U20" s="587"/>
      <c r="V20" s="587"/>
      <c r="W20" s="587"/>
      <c r="X20" s="587"/>
      <c r="Y20" s="588"/>
      <c r="Z20" s="639">
        <v>60.5</v>
      </c>
      <c r="AA20" s="639"/>
      <c r="AB20" s="639"/>
      <c r="AC20" s="639"/>
      <c r="AD20" s="640">
        <v>20561733</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1362388</v>
      </c>
      <c r="BH20" s="587"/>
      <c r="BI20" s="587"/>
      <c r="BJ20" s="587"/>
      <c r="BK20" s="587"/>
      <c r="BL20" s="587"/>
      <c r="BM20" s="587"/>
      <c r="BN20" s="588"/>
      <c r="BO20" s="639">
        <v>7.7</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34901269</v>
      </c>
      <c r="CS20" s="587"/>
      <c r="CT20" s="587"/>
      <c r="CU20" s="587"/>
      <c r="CV20" s="587"/>
      <c r="CW20" s="587"/>
      <c r="CX20" s="587"/>
      <c r="CY20" s="588"/>
      <c r="CZ20" s="639">
        <v>100</v>
      </c>
      <c r="DA20" s="639"/>
      <c r="DB20" s="639"/>
      <c r="DC20" s="639"/>
      <c r="DD20" s="592">
        <v>3680241</v>
      </c>
      <c r="DE20" s="587"/>
      <c r="DF20" s="587"/>
      <c r="DG20" s="587"/>
      <c r="DH20" s="587"/>
      <c r="DI20" s="587"/>
      <c r="DJ20" s="587"/>
      <c r="DK20" s="587"/>
      <c r="DL20" s="587"/>
      <c r="DM20" s="587"/>
      <c r="DN20" s="587"/>
      <c r="DO20" s="587"/>
      <c r="DP20" s="588"/>
      <c r="DQ20" s="592">
        <v>24718053</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15753</v>
      </c>
      <c r="S21" s="587"/>
      <c r="T21" s="587"/>
      <c r="U21" s="587"/>
      <c r="V21" s="587"/>
      <c r="W21" s="587"/>
      <c r="X21" s="587"/>
      <c r="Y21" s="588"/>
      <c r="Z21" s="639">
        <v>0</v>
      </c>
      <c r="AA21" s="639"/>
      <c r="AB21" s="639"/>
      <c r="AC21" s="639"/>
      <c r="AD21" s="640">
        <v>15753</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434679</v>
      </c>
      <c r="S22" s="587"/>
      <c r="T22" s="587"/>
      <c r="U22" s="587"/>
      <c r="V22" s="587"/>
      <c r="W22" s="587"/>
      <c r="X22" s="587"/>
      <c r="Y22" s="588"/>
      <c r="Z22" s="639">
        <v>1.2</v>
      </c>
      <c r="AA22" s="639"/>
      <c r="AB22" s="639"/>
      <c r="AC22" s="639"/>
      <c r="AD22" s="640" t="s">
        <v>112</v>
      </c>
      <c r="AE22" s="640"/>
      <c r="AF22" s="640"/>
      <c r="AG22" s="640"/>
      <c r="AH22" s="640"/>
      <c r="AI22" s="640"/>
      <c r="AJ22" s="640"/>
      <c r="AK22" s="640"/>
      <c r="AL22" s="609" t="s">
        <v>112</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574539</v>
      </c>
      <c r="S23" s="587"/>
      <c r="T23" s="587"/>
      <c r="U23" s="587"/>
      <c r="V23" s="587"/>
      <c r="W23" s="587"/>
      <c r="X23" s="587"/>
      <c r="Y23" s="588"/>
      <c r="Z23" s="639">
        <v>1.6</v>
      </c>
      <c r="AA23" s="639"/>
      <c r="AB23" s="639"/>
      <c r="AC23" s="639"/>
      <c r="AD23" s="640">
        <v>80611</v>
      </c>
      <c r="AE23" s="640"/>
      <c r="AF23" s="640"/>
      <c r="AG23" s="640"/>
      <c r="AH23" s="640"/>
      <c r="AI23" s="640"/>
      <c r="AJ23" s="640"/>
      <c r="AK23" s="640"/>
      <c r="AL23" s="609">
        <v>0.4</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1362388</v>
      </c>
      <c r="BH23" s="587"/>
      <c r="BI23" s="587"/>
      <c r="BJ23" s="587"/>
      <c r="BK23" s="587"/>
      <c r="BL23" s="587"/>
      <c r="BM23" s="587"/>
      <c r="BN23" s="588"/>
      <c r="BO23" s="639">
        <v>7.7</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243195</v>
      </c>
      <c r="S24" s="587"/>
      <c r="T24" s="587"/>
      <c r="U24" s="587"/>
      <c r="V24" s="587"/>
      <c r="W24" s="587"/>
      <c r="X24" s="587"/>
      <c r="Y24" s="588"/>
      <c r="Z24" s="639">
        <v>0.7</v>
      </c>
      <c r="AA24" s="639"/>
      <c r="AB24" s="639"/>
      <c r="AC24" s="639"/>
      <c r="AD24" s="640" t="s">
        <v>112</v>
      </c>
      <c r="AE24" s="640"/>
      <c r="AF24" s="640"/>
      <c r="AG24" s="640"/>
      <c r="AH24" s="640"/>
      <c r="AI24" s="640"/>
      <c r="AJ24" s="640"/>
      <c r="AK24" s="640"/>
      <c r="AL24" s="609" t="s">
        <v>112</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19083465</v>
      </c>
      <c r="CS24" s="637"/>
      <c r="CT24" s="637"/>
      <c r="CU24" s="637"/>
      <c r="CV24" s="637"/>
      <c r="CW24" s="637"/>
      <c r="CX24" s="637"/>
      <c r="CY24" s="684"/>
      <c r="CZ24" s="688">
        <v>54.7</v>
      </c>
      <c r="DA24" s="689"/>
      <c r="DB24" s="689"/>
      <c r="DC24" s="690"/>
      <c r="DD24" s="683">
        <v>12899548</v>
      </c>
      <c r="DE24" s="637"/>
      <c r="DF24" s="637"/>
      <c r="DG24" s="637"/>
      <c r="DH24" s="637"/>
      <c r="DI24" s="637"/>
      <c r="DJ24" s="637"/>
      <c r="DK24" s="684"/>
      <c r="DL24" s="683">
        <v>12747281</v>
      </c>
      <c r="DM24" s="637"/>
      <c r="DN24" s="637"/>
      <c r="DO24" s="637"/>
      <c r="DP24" s="637"/>
      <c r="DQ24" s="637"/>
      <c r="DR24" s="637"/>
      <c r="DS24" s="637"/>
      <c r="DT24" s="637"/>
      <c r="DU24" s="637"/>
      <c r="DV24" s="684"/>
      <c r="DW24" s="685">
        <v>55.2</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4773389</v>
      </c>
      <c r="S25" s="587"/>
      <c r="T25" s="587"/>
      <c r="U25" s="587"/>
      <c r="V25" s="587"/>
      <c r="W25" s="587"/>
      <c r="X25" s="587"/>
      <c r="Y25" s="588"/>
      <c r="Z25" s="639">
        <v>12.9</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8222280</v>
      </c>
      <c r="CS25" s="605"/>
      <c r="CT25" s="605"/>
      <c r="CU25" s="605"/>
      <c r="CV25" s="605"/>
      <c r="CW25" s="605"/>
      <c r="CX25" s="605"/>
      <c r="CY25" s="606"/>
      <c r="CZ25" s="589">
        <v>23.6</v>
      </c>
      <c r="DA25" s="607"/>
      <c r="DB25" s="607"/>
      <c r="DC25" s="608"/>
      <c r="DD25" s="592">
        <v>7569674</v>
      </c>
      <c r="DE25" s="605"/>
      <c r="DF25" s="605"/>
      <c r="DG25" s="605"/>
      <c r="DH25" s="605"/>
      <c r="DI25" s="605"/>
      <c r="DJ25" s="605"/>
      <c r="DK25" s="606"/>
      <c r="DL25" s="592">
        <v>7487247</v>
      </c>
      <c r="DM25" s="605"/>
      <c r="DN25" s="605"/>
      <c r="DO25" s="605"/>
      <c r="DP25" s="605"/>
      <c r="DQ25" s="605"/>
      <c r="DR25" s="605"/>
      <c r="DS25" s="605"/>
      <c r="DT25" s="605"/>
      <c r="DU25" s="605"/>
      <c r="DV25" s="606"/>
      <c r="DW25" s="609">
        <v>32.4</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5201432</v>
      </c>
      <c r="CS26" s="587"/>
      <c r="CT26" s="587"/>
      <c r="CU26" s="587"/>
      <c r="CV26" s="587"/>
      <c r="CW26" s="587"/>
      <c r="CX26" s="587"/>
      <c r="CY26" s="588"/>
      <c r="CZ26" s="589">
        <v>14.9</v>
      </c>
      <c r="DA26" s="607"/>
      <c r="DB26" s="607"/>
      <c r="DC26" s="608"/>
      <c r="DD26" s="592">
        <v>4699388</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2018859</v>
      </c>
      <c r="S27" s="587"/>
      <c r="T27" s="587"/>
      <c r="U27" s="587"/>
      <c r="V27" s="587"/>
      <c r="W27" s="587"/>
      <c r="X27" s="587"/>
      <c r="Y27" s="588"/>
      <c r="Z27" s="639">
        <v>5.5</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17581228</v>
      </c>
      <c r="BH27" s="587"/>
      <c r="BI27" s="587"/>
      <c r="BJ27" s="587"/>
      <c r="BK27" s="587"/>
      <c r="BL27" s="587"/>
      <c r="BM27" s="587"/>
      <c r="BN27" s="588"/>
      <c r="BO27" s="639">
        <v>100</v>
      </c>
      <c r="BP27" s="639"/>
      <c r="BQ27" s="639"/>
      <c r="BR27" s="639"/>
      <c r="BS27" s="592">
        <v>73615</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7828708</v>
      </c>
      <c r="CS27" s="605"/>
      <c r="CT27" s="605"/>
      <c r="CU27" s="605"/>
      <c r="CV27" s="605"/>
      <c r="CW27" s="605"/>
      <c r="CX27" s="605"/>
      <c r="CY27" s="606"/>
      <c r="CZ27" s="589">
        <v>22.4</v>
      </c>
      <c r="DA27" s="607"/>
      <c r="DB27" s="607"/>
      <c r="DC27" s="608"/>
      <c r="DD27" s="592">
        <v>2342710</v>
      </c>
      <c r="DE27" s="605"/>
      <c r="DF27" s="605"/>
      <c r="DG27" s="605"/>
      <c r="DH27" s="605"/>
      <c r="DI27" s="605"/>
      <c r="DJ27" s="605"/>
      <c r="DK27" s="606"/>
      <c r="DL27" s="592">
        <v>2337940</v>
      </c>
      <c r="DM27" s="605"/>
      <c r="DN27" s="605"/>
      <c r="DO27" s="605"/>
      <c r="DP27" s="605"/>
      <c r="DQ27" s="605"/>
      <c r="DR27" s="605"/>
      <c r="DS27" s="605"/>
      <c r="DT27" s="605"/>
      <c r="DU27" s="605"/>
      <c r="DV27" s="606"/>
      <c r="DW27" s="609">
        <v>10.1</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144098</v>
      </c>
      <c r="S28" s="587"/>
      <c r="T28" s="587"/>
      <c r="U28" s="587"/>
      <c r="V28" s="587"/>
      <c r="W28" s="587"/>
      <c r="X28" s="587"/>
      <c r="Y28" s="588"/>
      <c r="Z28" s="639">
        <v>0.4</v>
      </c>
      <c r="AA28" s="639"/>
      <c r="AB28" s="639"/>
      <c r="AC28" s="639"/>
      <c r="AD28" s="640">
        <v>7994</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3032477</v>
      </c>
      <c r="CS28" s="587"/>
      <c r="CT28" s="587"/>
      <c r="CU28" s="587"/>
      <c r="CV28" s="587"/>
      <c r="CW28" s="587"/>
      <c r="CX28" s="587"/>
      <c r="CY28" s="588"/>
      <c r="CZ28" s="589">
        <v>8.6999999999999993</v>
      </c>
      <c r="DA28" s="607"/>
      <c r="DB28" s="607"/>
      <c r="DC28" s="608"/>
      <c r="DD28" s="592">
        <v>2987164</v>
      </c>
      <c r="DE28" s="587"/>
      <c r="DF28" s="587"/>
      <c r="DG28" s="587"/>
      <c r="DH28" s="587"/>
      <c r="DI28" s="587"/>
      <c r="DJ28" s="587"/>
      <c r="DK28" s="588"/>
      <c r="DL28" s="592">
        <v>2922094</v>
      </c>
      <c r="DM28" s="587"/>
      <c r="DN28" s="587"/>
      <c r="DO28" s="587"/>
      <c r="DP28" s="587"/>
      <c r="DQ28" s="587"/>
      <c r="DR28" s="587"/>
      <c r="DS28" s="587"/>
      <c r="DT28" s="587"/>
      <c r="DU28" s="587"/>
      <c r="DV28" s="588"/>
      <c r="DW28" s="609">
        <v>12.7</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2541</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3032477</v>
      </c>
      <c r="CS29" s="605"/>
      <c r="CT29" s="605"/>
      <c r="CU29" s="605"/>
      <c r="CV29" s="605"/>
      <c r="CW29" s="605"/>
      <c r="CX29" s="605"/>
      <c r="CY29" s="606"/>
      <c r="CZ29" s="589">
        <v>8.6999999999999993</v>
      </c>
      <c r="DA29" s="607"/>
      <c r="DB29" s="607"/>
      <c r="DC29" s="608"/>
      <c r="DD29" s="592">
        <v>2987164</v>
      </c>
      <c r="DE29" s="605"/>
      <c r="DF29" s="605"/>
      <c r="DG29" s="605"/>
      <c r="DH29" s="605"/>
      <c r="DI29" s="605"/>
      <c r="DJ29" s="605"/>
      <c r="DK29" s="606"/>
      <c r="DL29" s="592">
        <v>2922094</v>
      </c>
      <c r="DM29" s="605"/>
      <c r="DN29" s="605"/>
      <c r="DO29" s="605"/>
      <c r="DP29" s="605"/>
      <c r="DQ29" s="605"/>
      <c r="DR29" s="605"/>
      <c r="DS29" s="605"/>
      <c r="DT29" s="605"/>
      <c r="DU29" s="605"/>
      <c r="DV29" s="606"/>
      <c r="DW29" s="609">
        <v>12.7</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586807</v>
      </c>
      <c r="S30" s="587"/>
      <c r="T30" s="587"/>
      <c r="U30" s="587"/>
      <c r="V30" s="587"/>
      <c r="W30" s="587"/>
      <c r="X30" s="587"/>
      <c r="Y30" s="588"/>
      <c r="Z30" s="639">
        <v>1.6</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98.2</v>
      </c>
      <c r="BH30" s="653"/>
      <c r="BI30" s="653"/>
      <c r="BJ30" s="653"/>
      <c r="BK30" s="653"/>
      <c r="BL30" s="653"/>
      <c r="BM30" s="654">
        <v>92.9</v>
      </c>
      <c r="BN30" s="653"/>
      <c r="BO30" s="653"/>
      <c r="BP30" s="653"/>
      <c r="BQ30" s="655"/>
      <c r="BR30" s="652">
        <v>97.8</v>
      </c>
      <c r="BS30" s="653"/>
      <c r="BT30" s="653"/>
      <c r="BU30" s="653"/>
      <c r="BV30" s="653"/>
      <c r="BW30" s="653"/>
      <c r="BX30" s="654">
        <v>92.3</v>
      </c>
      <c r="BY30" s="653"/>
      <c r="BZ30" s="653"/>
      <c r="CA30" s="653"/>
      <c r="CB30" s="655"/>
      <c r="CD30" s="658"/>
      <c r="CE30" s="659"/>
      <c r="CF30" s="623" t="s">
        <v>291</v>
      </c>
      <c r="CG30" s="620"/>
      <c r="CH30" s="620"/>
      <c r="CI30" s="620"/>
      <c r="CJ30" s="620"/>
      <c r="CK30" s="620"/>
      <c r="CL30" s="620"/>
      <c r="CM30" s="620"/>
      <c r="CN30" s="620"/>
      <c r="CO30" s="620"/>
      <c r="CP30" s="620"/>
      <c r="CQ30" s="621"/>
      <c r="CR30" s="586">
        <v>2669617</v>
      </c>
      <c r="CS30" s="587"/>
      <c r="CT30" s="587"/>
      <c r="CU30" s="587"/>
      <c r="CV30" s="587"/>
      <c r="CW30" s="587"/>
      <c r="CX30" s="587"/>
      <c r="CY30" s="588"/>
      <c r="CZ30" s="589">
        <v>7.6</v>
      </c>
      <c r="DA30" s="607"/>
      <c r="DB30" s="607"/>
      <c r="DC30" s="608"/>
      <c r="DD30" s="592">
        <v>2624304</v>
      </c>
      <c r="DE30" s="587"/>
      <c r="DF30" s="587"/>
      <c r="DG30" s="587"/>
      <c r="DH30" s="587"/>
      <c r="DI30" s="587"/>
      <c r="DJ30" s="587"/>
      <c r="DK30" s="588"/>
      <c r="DL30" s="592">
        <v>2559234</v>
      </c>
      <c r="DM30" s="587"/>
      <c r="DN30" s="587"/>
      <c r="DO30" s="587"/>
      <c r="DP30" s="587"/>
      <c r="DQ30" s="587"/>
      <c r="DR30" s="587"/>
      <c r="DS30" s="587"/>
      <c r="DT30" s="587"/>
      <c r="DU30" s="587"/>
      <c r="DV30" s="588"/>
      <c r="DW30" s="609">
        <v>11.1</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1525748</v>
      </c>
      <c r="S31" s="587"/>
      <c r="T31" s="587"/>
      <c r="U31" s="587"/>
      <c r="V31" s="587"/>
      <c r="W31" s="587"/>
      <c r="X31" s="587"/>
      <c r="Y31" s="588"/>
      <c r="Z31" s="639">
        <v>4.0999999999999996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98.2</v>
      </c>
      <c r="BH31" s="605"/>
      <c r="BI31" s="605"/>
      <c r="BJ31" s="605"/>
      <c r="BK31" s="605"/>
      <c r="BL31" s="605"/>
      <c r="BM31" s="641">
        <v>93.4</v>
      </c>
      <c r="BN31" s="651"/>
      <c r="BO31" s="651"/>
      <c r="BP31" s="651"/>
      <c r="BQ31" s="615"/>
      <c r="BR31" s="650">
        <v>97.9</v>
      </c>
      <c r="BS31" s="605"/>
      <c r="BT31" s="605"/>
      <c r="BU31" s="605"/>
      <c r="BV31" s="605"/>
      <c r="BW31" s="605"/>
      <c r="BX31" s="641">
        <v>92.8</v>
      </c>
      <c r="BY31" s="651"/>
      <c r="BZ31" s="651"/>
      <c r="CA31" s="651"/>
      <c r="CB31" s="615"/>
      <c r="CD31" s="658"/>
      <c r="CE31" s="659"/>
      <c r="CF31" s="623" t="s">
        <v>295</v>
      </c>
      <c r="CG31" s="620"/>
      <c r="CH31" s="620"/>
      <c r="CI31" s="620"/>
      <c r="CJ31" s="620"/>
      <c r="CK31" s="620"/>
      <c r="CL31" s="620"/>
      <c r="CM31" s="620"/>
      <c r="CN31" s="620"/>
      <c r="CO31" s="620"/>
      <c r="CP31" s="620"/>
      <c r="CQ31" s="621"/>
      <c r="CR31" s="586">
        <v>362860</v>
      </c>
      <c r="CS31" s="605"/>
      <c r="CT31" s="605"/>
      <c r="CU31" s="605"/>
      <c r="CV31" s="605"/>
      <c r="CW31" s="605"/>
      <c r="CX31" s="605"/>
      <c r="CY31" s="606"/>
      <c r="CZ31" s="589">
        <v>1</v>
      </c>
      <c r="DA31" s="607"/>
      <c r="DB31" s="607"/>
      <c r="DC31" s="608"/>
      <c r="DD31" s="592">
        <v>362860</v>
      </c>
      <c r="DE31" s="605"/>
      <c r="DF31" s="605"/>
      <c r="DG31" s="605"/>
      <c r="DH31" s="605"/>
      <c r="DI31" s="605"/>
      <c r="DJ31" s="605"/>
      <c r="DK31" s="606"/>
      <c r="DL31" s="592">
        <v>362860</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931281</v>
      </c>
      <c r="S32" s="587"/>
      <c r="T32" s="587"/>
      <c r="U32" s="587"/>
      <c r="V32" s="587"/>
      <c r="W32" s="587"/>
      <c r="X32" s="587"/>
      <c r="Y32" s="588"/>
      <c r="Z32" s="639">
        <v>2.5</v>
      </c>
      <c r="AA32" s="639"/>
      <c r="AB32" s="639"/>
      <c r="AC32" s="639"/>
      <c r="AD32" s="640">
        <v>1389</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98.1</v>
      </c>
      <c r="BH32" s="571"/>
      <c r="BI32" s="571"/>
      <c r="BJ32" s="571"/>
      <c r="BK32" s="571"/>
      <c r="BL32" s="571"/>
      <c r="BM32" s="634">
        <v>91.9</v>
      </c>
      <c r="BN32" s="571"/>
      <c r="BO32" s="571"/>
      <c r="BP32" s="571"/>
      <c r="BQ32" s="628"/>
      <c r="BR32" s="649">
        <v>97.6</v>
      </c>
      <c r="BS32" s="571"/>
      <c r="BT32" s="571"/>
      <c r="BU32" s="571"/>
      <c r="BV32" s="571"/>
      <c r="BW32" s="571"/>
      <c r="BX32" s="634">
        <v>91.1</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3328500</v>
      </c>
      <c r="S33" s="587"/>
      <c r="T33" s="587"/>
      <c r="U33" s="587"/>
      <c r="V33" s="587"/>
      <c r="W33" s="587"/>
      <c r="X33" s="587"/>
      <c r="Y33" s="588"/>
      <c r="Z33" s="639">
        <v>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11948911</v>
      </c>
      <c r="CS33" s="605"/>
      <c r="CT33" s="605"/>
      <c r="CU33" s="605"/>
      <c r="CV33" s="605"/>
      <c r="CW33" s="605"/>
      <c r="CX33" s="605"/>
      <c r="CY33" s="606"/>
      <c r="CZ33" s="589">
        <v>34.200000000000003</v>
      </c>
      <c r="DA33" s="607"/>
      <c r="DB33" s="607"/>
      <c r="DC33" s="608"/>
      <c r="DD33" s="592">
        <v>10044729</v>
      </c>
      <c r="DE33" s="605"/>
      <c r="DF33" s="605"/>
      <c r="DG33" s="605"/>
      <c r="DH33" s="605"/>
      <c r="DI33" s="605"/>
      <c r="DJ33" s="605"/>
      <c r="DK33" s="606"/>
      <c r="DL33" s="592">
        <v>8688383</v>
      </c>
      <c r="DM33" s="605"/>
      <c r="DN33" s="605"/>
      <c r="DO33" s="605"/>
      <c r="DP33" s="605"/>
      <c r="DQ33" s="605"/>
      <c r="DR33" s="605"/>
      <c r="DS33" s="605"/>
      <c r="DT33" s="605"/>
      <c r="DU33" s="605"/>
      <c r="DV33" s="606"/>
      <c r="DW33" s="609">
        <v>37.6</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6281477</v>
      </c>
      <c r="CS34" s="587"/>
      <c r="CT34" s="587"/>
      <c r="CU34" s="587"/>
      <c r="CV34" s="587"/>
      <c r="CW34" s="587"/>
      <c r="CX34" s="587"/>
      <c r="CY34" s="588"/>
      <c r="CZ34" s="589">
        <v>18</v>
      </c>
      <c r="DA34" s="607"/>
      <c r="DB34" s="607"/>
      <c r="DC34" s="608"/>
      <c r="DD34" s="592">
        <v>5259042</v>
      </c>
      <c r="DE34" s="587"/>
      <c r="DF34" s="587"/>
      <c r="DG34" s="587"/>
      <c r="DH34" s="587"/>
      <c r="DI34" s="587"/>
      <c r="DJ34" s="587"/>
      <c r="DK34" s="588"/>
      <c r="DL34" s="592">
        <v>4776892</v>
      </c>
      <c r="DM34" s="587"/>
      <c r="DN34" s="587"/>
      <c r="DO34" s="587"/>
      <c r="DP34" s="587"/>
      <c r="DQ34" s="587"/>
      <c r="DR34" s="587"/>
      <c r="DS34" s="587"/>
      <c r="DT34" s="587"/>
      <c r="DU34" s="587"/>
      <c r="DV34" s="588"/>
      <c r="DW34" s="609">
        <v>20.7</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2411700</v>
      </c>
      <c r="S35" s="587"/>
      <c r="T35" s="587"/>
      <c r="U35" s="587"/>
      <c r="V35" s="587"/>
      <c r="W35" s="587"/>
      <c r="X35" s="587"/>
      <c r="Y35" s="588"/>
      <c r="Z35" s="639">
        <v>6.5</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3254214</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991632</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218539</v>
      </c>
      <c r="CS35" s="605"/>
      <c r="CT35" s="605"/>
      <c r="CU35" s="605"/>
      <c r="CV35" s="605"/>
      <c r="CW35" s="605"/>
      <c r="CX35" s="605"/>
      <c r="CY35" s="606"/>
      <c r="CZ35" s="589">
        <v>0.6</v>
      </c>
      <c r="DA35" s="607"/>
      <c r="DB35" s="607"/>
      <c r="DC35" s="608"/>
      <c r="DD35" s="592">
        <v>209304</v>
      </c>
      <c r="DE35" s="605"/>
      <c r="DF35" s="605"/>
      <c r="DG35" s="605"/>
      <c r="DH35" s="605"/>
      <c r="DI35" s="605"/>
      <c r="DJ35" s="605"/>
      <c r="DK35" s="606"/>
      <c r="DL35" s="592">
        <v>209304</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36875946</v>
      </c>
      <c r="S36" s="627"/>
      <c r="T36" s="627"/>
      <c r="U36" s="627"/>
      <c r="V36" s="627"/>
      <c r="W36" s="627"/>
      <c r="X36" s="627"/>
      <c r="Y36" s="630"/>
      <c r="Z36" s="631">
        <v>100</v>
      </c>
      <c r="AA36" s="631"/>
      <c r="AB36" s="631"/>
      <c r="AC36" s="631"/>
      <c r="AD36" s="632">
        <v>20667480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495725</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870424</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1709099</v>
      </c>
      <c r="CS36" s="587"/>
      <c r="CT36" s="587"/>
      <c r="CU36" s="587"/>
      <c r="CV36" s="587"/>
      <c r="CW36" s="587"/>
      <c r="CX36" s="587"/>
      <c r="CY36" s="588"/>
      <c r="CZ36" s="589">
        <v>4.9000000000000004</v>
      </c>
      <c r="DA36" s="607"/>
      <c r="DB36" s="607"/>
      <c r="DC36" s="608"/>
      <c r="DD36" s="592">
        <v>1257621</v>
      </c>
      <c r="DE36" s="587"/>
      <c r="DF36" s="587"/>
      <c r="DG36" s="587"/>
      <c r="DH36" s="587"/>
      <c r="DI36" s="587"/>
      <c r="DJ36" s="587"/>
      <c r="DK36" s="588"/>
      <c r="DL36" s="592">
        <v>1129901</v>
      </c>
      <c r="DM36" s="587"/>
      <c r="DN36" s="587"/>
      <c r="DO36" s="587"/>
      <c r="DP36" s="587"/>
      <c r="DQ36" s="587"/>
      <c r="DR36" s="587"/>
      <c r="DS36" s="587"/>
      <c r="DT36" s="587"/>
      <c r="DU36" s="587"/>
      <c r="DV36" s="588"/>
      <c r="DW36" s="609">
        <v>4.9000000000000004</v>
      </c>
      <c r="DX36" s="610"/>
      <c r="DY36" s="610"/>
      <c r="DZ36" s="610"/>
      <c r="EA36" s="610"/>
      <c r="EB36" s="610"/>
      <c r="EC36" s="611"/>
    </row>
    <row r="37" spans="2:133" ht="11.25" customHeight="1">
      <c r="AQ37" s="612" t="s">
        <v>313</v>
      </c>
      <c r="AR37" s="613"/>
      <c r="AS37" s="613"/>
      <c r="AT37" s="613"/>
      <c r="AU37" s="613"/>
      <c r="AV37" s="613"/>
      <c r="AW37" s="613"/>
      <c r="AX37" s="613"/>
      <c r="AY37" s="614"/>
      <c r="AZ37" s="586">
        <v>24513</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21581</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124445</v>
      </c>
      <c r="CS37" s="605"/>
      <c r="CT37" s="605"/>
      <c r="CU37" s="605"/>
      <c r="CV37" s="605"/>
      <c r="CW37" s="605"/>
      <c r="CX37" s="605"/>
      <c r="CY37" s="606"/>
      <c r="CZ37" s="589">
        <v>0.4</v>
      </c>
      <c r="DA37" s="607"/>
      <c r="DB37" s="607"/>
      <c r="DC37" s="608"/>
      <c r="DD37" s="592">
        <v>124368</v>
      </c>
      <c r="DE37" s="605"/>
      <c r="DF37" s="605"/>
      <c r="DG37" s="605"/>
      <c r="DH37" s="605"/>
      <c r="DI37" s="605"/>
      <c r="DJ37" s="605"/>
      <c r="DK37" s="606"/>
      <c r="DL37" s="592">
        <v>124368</v>
      </c>
      <c r="DM37" s="605"/>
      <c r="DN37" s="605"/>
      <c r="DO37" s="605"/>
      <c r="DP37" s="605"/>
      <c r="DQ37" s="605"/>
      <c r="DR37" s="605"/>
      <c r="DS37" s="605"/>
      <c r="DT37" s="605"/>
      <c r="DU37" s="605"/>
      <c r="DV37" s="606"/>
      <c r="DW37" s="609">
        <v>0.5</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36336</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3229701</v>
      </c>
      <c r="CS38" s="587"/>
      <c r="CT38" s="587"/>
      <c r="CU38" s="587"/>
      <c r="CV38" s="587"/>
      <c r="CW38" s="587"/>
      <c r="CX38" s="587"/>
      <c r="CY38" s="588"/>
      <c r="CZ38" s="589">
        <v>9.3000000000000007</v>
      </c>
      <c r="DA38" s="607"/>
      <c r="DB38" s="607"/>
      <c r="DC38" s="608"/>
      <c r="DD38" s="592">
        <v>2959928</v>
      </c>
      <c r="DE38" s="587"/>
      <c r="DF38" s="587"/>
      <c r="DG38" s="587"/>
      <c r="DH38" s="587"/>
      <c r="DI38" s="587"/>
      <c r="DJ38" s="587"/>
      <c r="DK38" s="588"/>
      <c r="DL38" s="592">
        <v>2572286</v>
      </c>
      <c r="DM38" s="587"/>
      <c r="DN38" s="587"/>
      <c r="DO38" s="587"/>
      <c r="DP38" s="587"/>
      <c r="DQ38" s="587"/>
      <c r="DR38" s="587"/>
      <c r="DS38" s="587"/>
      <c r="DT38" s="587"/>
      <c r="DU38" s="587"/>
      <c r="DV38" s="588"/>
      <c r="DW38" s="609">
        <v>11.1</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376870</v>
      </c>
      <c r="CS39" s="605"/>
      <c r="CT39" s="605"/>
      <c r="CU39" s="605"/>
      <c r="CV39" s="605"/>
      <c r="CW39" s="605"/>
      <c r="CX39" s="605"/>
      <c r="CY39" s="606"/>
      <c r="CZ39" s="589">
        <v>1.1000000000000001</v>
      </c>
      <c r="DA39" s="607"/>
      <c r="DB39" s="607"/>
      <c r="DC39" s="608"/>
      <c r="DD39" s="592">
        <v>347409</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529430</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133225</v>
      </c>
      <c r="CS40" s="587"/>
      <c r="CT40" s="587"/>
      <c r="CU40" s="587"/>
      <c r="CV40" s="587"/>
      <c r="CW40" s="587"/>
      <c r="CX40" s="587"/>
      <c r="CY40" s="588"/>
      <c r="CZ40" s="589">
        <v>0.4</v>
      </c>
      <c r="DA40" s="607"/>
      <c r="DB40" s="607"/>
      <c r="DC40" s="608"/>
      <c r="DD40" s="592">
        <v>11425</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2204546</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255</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3868893</v>
      </c>
      <c r="CS42" s="587"/>
      <c r="CT42" s="587"/>
      <c r="CU42" s="587"/>
      <c r="CV42" s="587"/>
      <c r="CW42" s="587"/>
      <c r="CX42" s="587"/>
      <c r="CY42" s="588"/>
      <c r="CZ42" s="589">
        <v>11.1</v>
      </c>
      <c r="DA42" s="590"/>
      <c r="DB42" s="590"/>
      <c r="DC42" s="591"/>
      <c r="DD42" s="592">
        <v>1773776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80342</v>
      </c>
      <c r="CS43" s="605"/>
      <c r="CT43" s="605"/>
      <c r="CU43" s="605"/>
      <c r="CV43" s="605"/>
      <c r="CW43" s="605"/>
      <c r="CX43" s="605"/>
      <c r="CY43" s="606"/>
      <c r="CZ43" s="589">
        <v>0.2</v>
      </c>
      <c r="DA43" s="607"/>
      <c r="DB43" s="607"/>
      <c r="DC43" s="608"/>
      <c r="DD43" s="592">
        <v>58432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3680241</v>
      </c>
      <c r="CS44" s="587"/>
      <c r="CT44" s="587"/>
      <c r="CU44" s="587"/>
      <c r="CV44" s="587"/>
      <c r="CW44" s="587"/>
      <c r="CX44" s="587"/>
      <c r="CY44" s="588"/>
      <c r="CZ44" s="589">
        <v>10.5</v>
      </c>
      <c r="DA44" s="590"/>
      <c r="DB44" s="590"/>
      <c r="DC44" s="591"/>
      <c r="DD44" s="592">
        <v>1689636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1257044</v>
      </c>
      <c r="CS45" s="605"/>
      <c r="CT45" s="605"/>
      <c r="CU45" s="605"/>
      <c r="CV45" s="605"/>
      <c r="CW45" s="605"/>
      <c r="CX45" s="605"/>
      <c r="CY45" s="606"/>
      <c r="CZ45" s="589">
        <v>3.6</v>
      </c>
      <c r="DA45" s="607"/>
      <c r="DB45" s="607"/>
      <c r="DC45" s="608"/>
      <c r="DD45" s="592">
        <v>122846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2381280</v>
      </c>
      <c r="CS46" s="587"/>
      <c r="CT46" s="587"/>
      <c r="CU46" s="587"/>
      <c r="CV46" s="587"/>
      <c r="CW46" s="587"/>
      <c r="CX46" s="587"/>
      <c r="CY46" s="588"/>
      <c r="CZ46" s="589">
        <v>6.8</v>
      </c>
      <c r="DA46" s="590"/>
      <c r="DB46" s="590"/>
      <c r="DC46" s="591"/>
      <c r="DD46" s="592">
        <v>1527273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188652</v>
      </c>
      <c r="CS47" s="605"/>
      <c r="CT47" s="605"/>
      <c r="CU47" s="605"/>
      <c r="CV47" s="605"/>
      <c r="CW47" s="605"/>
      <c r="CX47" s="605"/>
      <c r="CY47" s="606"/>
      <c r="CZ47" s="589">
        <v>0.5</v>
      </c>
      <c r="DA47" s="607"/>
      <c r="DB47" s="607"/>
      <c r="DC47" s="608"/>
      <c r="DD47" s="592">
        <v>84140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34901269</v>
      </c>
      <c r="CS49" s="571"/>
      <c r="CT49" s="571"/>
      <c r="CU49" s="571"/>
      <c r="CV49" s="571"/>
      <c r="CW49" s="571"/>
      <c r="CX49" s="571"/>
      <c r="CY49" s="572"/>
      <c r="CZ49" s="573">
        <v>100</v>
      </c>
      <c r="DA49" s="574"/>
      <c r="DB49" s="574"/>
      <c r="DC49" s="575"/>
      <c r="DD49" s="576">
        <v>24718053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37064</v>
      </c>
      <c r="R7" s="1099"/>
      <c r="S7" s="1099"/>
      <c r="T7" s="1099"/>
      <c r="U7" s="1099"/>
      <c r="V7" s="1099">
        <v>35089</v>
      </c>
      <c r="W7" s="1099"/>
      <c r="X7" s="1099"/>
      <c r="Y7" s="1099"/>
      <c r="Z7" s="1099"/>
      <c r="AA7" s="1099">
        <v>1975</v>
      </c>
      <c r="AB7" s="1099"/>
      <c r="AC7" s="1099"/>
      <c r="AD7" s="1099"/>
      <c r="AE7" s="1100"/>
      <c r="AF7" s="1101">
        <v>1488</v>
      </c>
      <c r="AG7" s="1102"/>
      <c r="AH7" s="1102"/>
      <c r="AI7" s="1102"/>
      <c r="AJ7" s="1103"/>
      <c r="AK7" s="1085">
        <v>587</v>
      </c>
      <c r="AL7" s="1086"/>
      <c r="AM7" s="1086"/>
      <c r="AN7" s="1086"/>
      <c r="AO7" s="1086"/>
      <c r="AP7" s="1086">
        <v>30071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539</v>
      </c>
      <c r="BS7" s="1089" t="s">
        <v>538</v>
      </c>
      <c r="BT7" s="1090"/>
      <c r="BU7" s="1090"/>
      <c r="BV7" s="1090"/>
      <c r="BW7" s="1090"/>
      <c r="BX7" s="1090"/>
      <c r="BY7" s="1090"/>
      <c r="BZ7" s="1090"/>
      <c r="CA7" s="1090"/>
      <c r="CB7" s="1090"/>
      <c r="CC7" s="1090"/>
      <c r="CD7" s="1090"/>
      <c r="CE7" s="1090"/>
      <c r="CF7" s="1090"/>
      <c r="CG7" s="1091"/>
      <c r="CH7" s="1082">
        <v>-17</v>
      </c>
      <c r="CI7" s="1083"/>
      <c r="CJ7" s="1083"/>
      <c r="CK7" s="1083"/>
      <c r="CL7" s="1084"/>
      <c r="CM7" s="1082">
        <v>177</v>
      </c>
      <c r="CN7" s="1083"/>
      <c r="CO7" s="1083"/>
      <c r="CP7" s="1083"/>
      <c r="CQ7" s="1084"/>
      <c r="CR7" s="1082">
        <v>5</v>
      </c>
      <c r="CS7" s="1083"/>
      <c r="CT7" s="1083"/>
      <c r="CU7" s="1083"/>
      <c r="CV7" s="1084"/>
      <c r="CW7" s="1082" t="s">
        <v>540</v>
      </c>
      <c r="CX7" s="1083"/>
      <c r="CY7" s="1083"/>
      <c r="CZ7" s="1083"/>
      <c r="DA7" s="1084"/>
      <c r="DB7" s="1082" t="s">
        <v>540</v>
      </c>
      <c r="DC7" s="1083"/>
      <c r="DD7" s="1083"/>
      <c r="DE7" s="1083"/>
      <c r="DF7" s="1084"/>
      <c r="DG7" s="1082">
        <v>315</v>
      </c>
      <c r="DH7" s="1083"/>
      <c r="DI7" s="1083"/>
      <c r="DJ7" s="1083"/>
      <c r="DK7" s="1084"/>
      <c r="DL7" s="1082" t="s">
        <v>540</v>
      </c>
      <c r="DM7" s="1083"/>
      <c r="DN7" s="1083"/>
      <c r="DO7" s="1083"/>
      <c r="DP7" s="1084"/>
      <c r="DQ7" s="1082" t="s">
        <v>540</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36876</v>
      </c>
      <c r="R23" s="1063"/>
      <c r="S23" s="1063"/>
      <c r="T23" s="1063"/>
      <c r="U23" s="1063"/>
      <c r="V23" s="1063">
        <v>34901</v>
      </c>
      <c r="W23" s="1063"/>
      <c r="X23" s="1063"/>
      <c r="Y23" s="1063"/>
      <c r="Z23" s="1063"/>
      <c r="AA23" s="1063">
        <v>1975</v>
      </c>
      <c r="AB23" s="1063"/>
      <c r="AC23" s="1063"/>
      <c r="AD23" s="1063"/>
      <c r="AE23" s="1064"/>
      <c r="AF23" s="1065">
        <v>1488</v>
      </c>
      <c r="AG23" s="1063"/>
      <c r="AH23" s="1063"/>
      <c r="AI23" s="1063"/>
      <c r="AJ23" s="1066"/>
      <c r="AK23" s="1067"/>
      <c r="AL23" s="1068"/>
      <c r="AM23" s="1068"/>
      <c r="AN23" s="1068"/>
      <c r="AO23" s="1068"/>
      <c r="AP23" s="1063">
        <v>30071</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14599</v>
      </c>
      <c r="R28" s="1048"/>
      <c r="S28" s="1048"/>
      <c r="T28" s="1048"/>
      <c r="U28" s="1048"/>
      <c r="V28" s="1048">
        <v>13607</v>
      </c>
      <c r="W28" s="1048"/>
      <c r="X28" s="1048"/>
      <c r="Y28" s="1048"/>
      <c r="Z28" s="1048"/>
      <c r="AA28" s="1048">
        <v>992</v>
      </c>
      <c r="AB28" s="1048"/>
      <c r="AC28" s="1048"/>
      <c r="AD28" s="1048"/>
      <c r="AE28" s="1049"/>
      <c r="AF28" s="1050">
        <v>992</v>
      </c>
      <c r="AG28" s="1048"/>
      <c r="AH28" s="1048"/>
      <c r="AI28" s="1048"/>
      <c r="AJ28" s="1051"/>
      <c r="AK28" s="1052">
        <v>529</v>
      </c>
      <c r="AL28" s="1040"/>
      <c r="AM28" s="1040"/>
      <c r="AN28" s="1040"/>
      <c r="AO28" s="1040"/>
      <c r="AP28" s="1040" t="s">
        <v>526</v>
      </c>
      <c r="AQ28" s="1040"/>
      <c r="AR28" s="1040"/>
      <c r="AS28" s="1040"/>
      <c r="AT28" s="1040"/>
      <c r="AU28" s="1040" t="s">
        <v>526</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7647</v>
      </c>
      <c r="R29" s="1038"/>
      <c r="S29" s="1038"/>
      <c r="T29" s="1038"/>
      <c r="U29" s="1038"/>
      <c r="V29" s="1038">
        <v>7352</v>
      </c>
      <c r="W29" s="1038"/>
      <c r="X29" s="1038"/>
      <c r="Y29" s="1038"/>
      <c r="Z29" s="1038"/>
      <c r="AA29" s="1038">
        <v>295</v>
      </c>
      <c r="AB29" s="1038"/>
      <c r="AC29" s="1038"/>
      <c r="AD29" s="1038"/>
      <c r="AE29" s="1039"/>
      <c r="AF29" s="1013">
        <v>295</v>
      </c>
      <c r="AG29" s="1014"/>
      <c r="AH29" s="1014"/>
      <c r="AI29" s="1014"/>
      <c r="AJ29" s="1015"/>
      <c r="AK29" s="974">
        <v>1202</v>
      </c>
      <c r="AL29" s="965"/>
      <c r="AM29" s="965"/>
      <c r="AN29" s="965"/>
      <c r="AO29" s="965"/>
      <c r="AP29" s="965" t="s">
        <v>526</v>
      </c>
      <c r="AQ29" s="965"/>
      <c r="AR29" s="965"/>
      <c r="AS29" s="965"/>
      <c r="AT29" s="965"/>
      <c r="AU29" s="965" t="s">
        <v>526</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1366</v>
      </c>
      <c r="R30" s="1038"/>
      <c r="S30" s="1038"/>
      <c r="T30" s="1038"/>
      <c r="U30" s="1038"/>
      <c r="V30" s="1038">
        <v>1325</v>
      </c>
      <c r="W30" s="1038"/>
      <c r="X30" s="1038"/>
      <c r="Y30" s="1038"/>
      <c r="Z30" s="1038"/>
      <c r="AA30" s="1038">
        <v>41</v>
      </c>
      <c r="AB30" s="1038"/>
      <c r="AC30" s="1038"/>
      <c r="AD30" s="1038"/>
      <c r="AE30" s="1039"/>
      <c r="AF30" s="1013">
        <v>41</v>
      </c>
      <c r="AG30" s="1014"/>
      <c r="AH30" s="1014"/>
      <c r="AI30" s="1014"/>
      <c r="AJ30" s="1015"/>
      <c r="AK30" s="974">
        <v>165</v>
      </c>
      <c r="AL30" s="965"/>
      <c r="AM30" s="965"/>
      <c r="AN30" s="965"/>
      <c r="AO30" s="965"/>
      <c r="AP30" s="965" t="s">
        <v>526</v>
      </c>
      <c r="AQ30" s="965"/>
      <c r="AR30" s="965"/>
      <c r="AS30" s="965"/>
      <c r="AT30" s="965"/>
      <c r="AU30" s="965" t="s">
        <v>526</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2323</v>
      </c>
      <c r="R31" s="1038"/>
      <c r="S31" s="1038"/>
      <c r="T31" s="1038"/>
      <c r="U31" s="1038"/>
      <c r="V31" s="1038">
        <v>2266</v>
      </c>
      <c r="W31" s="1038"/>
      <c r="X31" s="1038"/>
      <c r="Y31" s="1038"/>
      <c r="Z31" s="1038"/>
      <c r="AA31" s="1038">
        <v>57</v>
      </c>
      <c r="AB31" s="1038"/>
      <c r="AC31" s="1038"/>
      <c r="AD31" s="1038"/>
      <c r="AE31" s="1039"/>
      <c r="AF31" s="1013">
        <v>3101</v>
      </c>
      <c r="AG31" s="1014"/>
      <c r="AH31" s="1014"/>
      <c r="AI31" s="1014"/>
      <c r="AJ31" s="1015"/>
      <c r="AK31" s="974">
        <v>15</v>
      </c>
      <c r="AL31" s="965"/>
      <c r="AM31" s="965"/>
      <c r="AN31" s="965"/>
      <c r="AO31" s="965"/>
      <c r="AP31" s="965">
        <v>759</v>
      </c>
      <c r="AQ31" s="965"/>
      <c r="AR31" s="965"/>
      <c r="AS31" s="965"/>
      <c r="AT31" s="965"/>
      <c r="AU31" s="965">
        <v>2</v>
      </c>
      <c r="AV31" s="965"/>
      <c r="AW31" s="965"/>
      <c r="AX31" s="965"/>
      <c r="AY31" s="965"/>
      <c r="AZ31" s="1036" t="s">
        <v>541</v>
      </c>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4860</v>
      </c>
      <c r="R32" s="1038"/>
      <c r="S32" s="1038"/>
      <c r="T32" s="1038"/>
      <c r="U32" s="1038"/>
      <c r="V32" s="1038">
        <v>4561</v>
      </c>
      <c r="W32" s="1038"/>
      <c r="X32" s="1038"/>
      <c r="Y32" s="1038"/>
      <c r="Z32" s="1038"/>
      <c r="AA32" s="1038">
        <v>299</v>
      </c>
      <c r="AB32" s="1038"/>
      <c r="AC32" s="1038"/>
      <c r="AD32" s="1038"/>
      <c r="AE32" s="1039"/>
      <c r="AF32" s="1013">
        <v>205</v>
      </c>
      <c r="AG32" s="1014"/>
      <c r="AH32" s="1014"/>
      <c r="AI32" s="1014"/>
      <c r="AJ32" s="1015"/>
      <c r="AK32" s="974">
        <v>496</v>
      </c>
      <c r="AL32" s="965"/>
      <c r="AM32" s="965"/>
      <c r="AN32" s="965"/>
      <c r="AO32" s="965"/>
      <c r="AP32" s="965">
        <v>13728</v>
      </c>
      <c r="AQ32" s="965"/>
      <c r="AR32" s="965"/>
      <c r="AS32" s="965"/>
      <c r="AT32" s="965"/>
      <c r="AU32" s="965">
        <v>3981</v>
      </c>
      <c r="AV32" s="965"/>
      <c r="AW32" s="965"/>
      <c r="AX32" s="965"/>
      <c r="AY32" s="965"/>
      <c r="AZ32" s="1036" t="s">
        <v>541</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4634</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389</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527</v>
      </c>
      <c r="C68" s="980"/>
      <c r="D68" s="980"/>
      <c r="E68" s="980"/>
      <c r="F68" s="980"/>
      <c r="G68" s="980"/>
      <c r="H68" s="980"/>
      <c r="I68" s="980"/>
      <c r="J68" s="980"/>
      <c r="K68" s="980"/>
      <c r="L68" s="980"/>
      <c r="M68" s="980"/>
      <c r="N68" s="980"/>
      <c r="O68" s="980"/>
      <c r="P68" s="981"/>
      <c r="Q68" s="982">
        <v>11337</v>
      </c>
      <c r="R68" s="976"/>
      <c r="S68" s="976"/>
      <c r="T68" s="976"/>
      <c r="U68" s="976"/>
      <c r="V68" s="976">
        <v>8543</v>
      </c>
      <c r="W68" s="976"/>
      <c r="X68" s="976"/>
      <c r="Y68" s="976"/>
      <c r="Z68" s="976"/>
      <c r="AA68" s="976">
        <v>2794</v>
      </c>
      <c r="AB68" s="976"/>
      <c r="AC68" s="976"/>
      <c r="AD68" s="976"/>
      <c r="AE68" s="976"/>
      <c r="AF68" s="976">
        <v>11783</v>
      </c>
      <c r="AG68" s="976"/>
      <c r="AH68" s="976"/>
      <c r="AI68" s="976"/>
      <c r="AJ68" s="976"/>
      <c r="AK68" s="976">
        <v>95</v>
      </c>
      <c r="AL68" s="976"/>
      <c r="AM68" s="976"/>
      <c r="AN68" s="976"/>
      <c r="AO68" s="976"/>
      <c r="AP68" s="976">
        <v>41930</v>
      </c>
      <c r="AQ68" s="976"/>
      <c r="AR68" s="976"/>
      <c r="AS68" s="976"/>
      <c r="AT68" s="976"/>
      <c r="AU68" s="976">
        <v>23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528</v>
      </c>
      <c r="C69" s="969"/>
      <c r="D69" s="969"/>
      <c r="E69" s="969"/>
      <c r="F69" s="969"/>
      <c r="G69" s="969"/>
      <c r="H69" s="969"/>
      <c r="I69" s="969"/>
      <c r="J69" s="969"/>
      <c r="K69" s="969"/>
      <c r="L69" s="969"/>
      <c r="M69" s="969"/>
      <c r="N69" s="969"/>
      <c r="O69" s="969"/>
      <c r="P69" s="970"/>
      <c r="Q69" s="971">
        <v>30393</v>
      </c>
      <c r="R69" s="965"/>
      <c r="S69" s="965"/>
      <c r="T69" s="965"/>
      <c r="U69" s="965"/>
      <c r="V69" s="965">
        <v>29640</v>
      </c>
      <c r="W69" s="965"/>
      <c r="X69" s="965"/>
      <c r="Y69" s="965"/>
      <c r="Z69" s="965"/>
      <c r="AA69" s="965">
        <v>753</v>
      </c>
      <c r="AB69" s="965"/>
      <c r="AC69" s="965"/>
      <c r="AD69" s="965"/>
      <c r="AE69" s="965"/>
      <c r="AF69" s="965">
        <v>753</v>
      </c>
      <c r="AG69" s="965"/>
      <c r="AH69" s="965"/>
      <c r="AI69" s="965"/>
      <c r="AJ69" s="965"/>
      <c r="AK69" s="965">
        <v>1633</v>
      </c>
      <c r="AL69" s="965"/>
      <c r="AM69" s="965"/>
      <c r="AN69" s="965"/>
      <c r="AO69" s="965"/>
      <c r="AP69" s="965" t="s">
        <v>535</v>
      </c>
      <c r="AQ69" s="965"/>
      <c r="AR69" s="965"/>
      <c r="AS69" s="965"/>
      <c r="AT69" s="965"/>
      <c r="AU69" s="965" t="s">
        <v>537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529</v>
      </c>
      <c r="C70" s="969"/>
      <c r="D70" s="969"/>
      <c r="E70" s="969"/>
      <c r="F70" s="969"/>
      <c r="G70" s="969"/>
      <c r="H70" s="969"/>
      <c r="I70" s="969"/>
      <c r="J70" s="969"/>
      <c r="K70" s="969"/>
      <c r="L70" s="969"/>
      <c r="M70" s="969"/>
      <c r="N70" s="969"/>
      <c r="O70" s="969"/>
      <c r="P70" s="970"/>
      <c r="Q70" s="971">
        <v>283</v>
      </c>
      <c r="R70" s="965"/>
      <c r="S70" s="965"/>
      <c r="T70" s="965"/>
      <c r="U70" s="965"/>
      <c r="V70" s="965">
        <v>264</v>
      </c>
      <c r="W70" s="965"/>
      <c r="X70" s="965"/>
      <c r="Y70" s="965"/>
      <c r="Z70" s="965"/>
      <c r="AA70" s="965">
        <v>19</v>
      </c>
      <c r="AB70" s="965"/>
      <c r="AC70" s="965"/>
      <c r="AD70" s="965"/>
      <c r="AE70" s="965"/>
      <c r="AF70" s="965">
        <v>19</v>
      </c>
      <c r="AG70" s="965"/>
      <c r="AH70" s="965"/>
      <c r="AI70" s="965"/>
      <c r="AJ70" s="965"/>
      <c r="AK70" s="965" t="s">
        <v>536</v>
      </c>
      <c r="AL70" s="965"/>
      <c r="AM70" s="965"/>
      <c r="AN70" s="965"/>
      <c r="AO70" s="965"/>
      <c r="AP70" s="965" t="s">
        <v>536</v>
      </c>
      <c r="AQ70" s="965"/>
      <c r="AR70" s="965"/>
      <c r="AS70" s="965"/>
      <c r="AT70" s="965"/>
      <c r="AU70" s="965" t="s">
        <v>537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530</v>
      </c>
      <c r="C71" s="969"/>
      <c r="D71" s="969"/>
      <c r="E71" s="969"/>
      <c r="F71" s="969"/>
      <c r="G71" s="969"/>
      <c r="H71" s="969"/>
      <c r="I71" s="969"/>
      <c r="J71" s="969"/>
      <c r="K71" s="969"/>
      <c r="L71" s="969"/>
      <c r="M71" s="969"/>
      <c r="N71" s="969"/>
      <c r="O71" s="969"/>
      <c r="P71" s="970"/>
      <c r="Q71" s="971">
        <v>106</v>
      </c>
      <c r="R71" s="965"/>
      <c r="S71" s="965"/>
      <c r="T71" s="965"/>
      <c r="U71" s="965"/>
      <c r="V71" s="965">
        <v>98</v>
      </c>
      <c r="W71" s="965"/>
      <c r="X71" s="965"/>
      <c r="Y71" s="965"/>
      <c r="Z71" s="965"/>
      <c r="AA71" s="965">
        <v>8</v>
      </c>
      <c r="AB71" s="965"/>
      <c r="AC71" s="965"/>
      <c r="AD71" s="965"/>
      <c r="AE71" s="965"/>
      <c r="AF71" s="965">
        <v>8</v>
      </c>
      <c r="AG71" s="965"/>
      <c r="AH71" s="965"/>
      <c r="AI71" s="965"/>
      <c r="AJ71" s="965"/>
      <c r="AK71" s="965">
        <v>2</v>
      </c>
      <c r="AL71" s="965"/>
      <c r="AM71" s="965"/>
      <c r="AN71" s="965"/>
      <c r="AO71" s="965"/>
      <c r="AP71" s="965" t="s">
        <v>536</v>
      </c>
      <c r="AQ71" s="965"/>
      <c r="AR71" s="965"/>
      <c r="AS71" s="965"/>
      <c r="AT71" s="965"/>
      <c r="AU71" s="965" t="s">
        <v>537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531</v>
      </c>
      <c r="C72" s="969"/>
      <c r="D72" s="969"/>
      <c r="E72" s="969"/>
      <c r="F72" s="969"/>
      <c r="G72" s="969"/>
      <c r="H72" s="969"/>
      <c r="I72" s="969"/>
      <c r="J72" s="969"/>
      <c r="K72" s="969"/>
      <c r="L72" s="969"/>
      <c r="M72" s="969"/>
      <c r="N72" s="969"/>
      <c r="O72" s="969"/>
      <c r="P72" s="970"/>
      <c r="Q72" s="971">
        <v>130</v>
      </c>
      <c r="R72" s="965"/>
      <c r="S72" s="965"/>
      <c r="T72" s="965"/>
      <c r="U72" s="965"/>
      <c r="V72" s="965">
        <v>101</v>
      </c>
      <c r="W72" s="965"/>
      <c r="X72" s="965"/>
      <c r="Y72" s="965"/>
      <c r="Z72" s="965"/>
      <c r="AA72" s="965">
        <v>29</v>
      </c>
      <c r="AB72" s="965"/>
      <c r="AC72" s="965"/>
      <c r="AD72" s="965"/>
      <c r="AE72" s="965"/>
      <c r="AF72" s="965">
        <v>29</v>
      </c>
      <c r="AG72" s="965"/>
      <c r="AH72" s="965"/>
      <c r="AI72" s="965"/>
      <c r="AJ72" s="965"/>
      <c r="AK72" s="965" t="s">
        <v>536</v>
      </c>
      <c r="AL72" s="965"/>
      <c r="AM72" s="965"/>
      <c r="AN72" s="965"/>
      <c r="AO72" s="965"/>
      <c r="AP72" s="965" t="s">
        <v>536</v>
      </c>
      <c r="AQ72" s="965"/>
      <c r="AR72" s="965"/>
      <c r="AS72" s="965"/>
      <c r="AT72" s="965"/>
      <c r="AU72" s="965" t="s">
        <v>537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532</v>
      </c>
      <c r="C73" s="969"/>
      <c r="D73" s="969"/>
      <c r="E73" s="969"/>
      <c r="F73" s="969"/>
      <c r="G73" s="969"/>
      <c r="H73" s="969"/>
      <c r="I73" s="969"/>
      <c r="J73" s="969"/>
      <c r="K73" s="969"/>
      <c r="L73" s="969"/>
      <c r="M73" s="969"/>
      <c r="N73" s="969"/>
      <c r="O73" s="969"/>
      <c r="P73" s="970"/>
      <c r="Q73" s="971">
        <v>1786</v>
      </c>
      <c r="R73" s="965"/>
      <c r="S73" s="965"/>
      <c r="T73" s="965"/>
      <c r="U73" s="965"/>
      <c r="V73" s="965">
        <v>1673</v>
      </c>
      <c r="W73" s="965"/>
      <c r="X73" s="965"/>
      <c r="Y73" s="965"/>
      <c r="Z73" s="965"/>
      <c r="AA73" s="965">
        <v>113</v>
      </c>
      <c r="AB73" s="965"/>
      <c r="AC73" s="965"/>
      <c r="AD73" s="965"/>
      <c r="AE73" s="965"/>
      <c r="AF73" s="965">
        <v>113</v>
      </c>
      <c r="AG73" s="965"/>
      <c r="AH73" s="965"/>
      <c r="AI73" s="965"/>
      <c r="AJ73" s="965"/>
      <c r="AK73" s="965">
        <v>80</v>
      </c>
      <c r="AL73" s="965"/>
      <c r="AM73" s="965"/>
      <c r="AN73" s="965"/>
      <c r="AO73" s="965"/>
      <c r="AP73" s="965" t="s">
        <v>536</v>
      </c>
      <c r="AQ73" s="965"/>
      <c r="AR73" s="965"/>
      <c r="AS73" s="965"/>
      <c r="AT73" s="965"/>
      <c r="AU73" s="965" t="s">
        <v>537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533</v>
      </c>
      <c r="C74" s="969"/>
      <c r="D74" s="969"/>
      <c r="E74" s="969"/>
      <c r="F74" s="969"/>
      <c r="G74" s="969"/>
      <c r="H74" s="969"/>
      <c r="I74" s="969"/>
      <c r="J74" s="969"/>
      <c r="K74" s="969"/>
      <c r="L74" s="969"/>
      <c r="M74" s="969"/>
      <c r="N74" s="969"/>
      <c r="O74" s="969"/>
      <c r="P74" s="970"/>
      <c r="Q74" s="971">
        <v>486193</v>
      </c>
      <c r="R74" s="965"/>
      <c r="S74" s="965"/>
      <c r="T74" s="965"/>
      <c r="U74" s="965"/>
      <c r="V74" s="965">
        <v>473327</v>
      </c>
      <c r="W74" s="965"/>
      <c r="X74" s="965"/>
      <c r="Y74" s="965"/>
      <c r="Z74" s="965"/>
      <c r="AA74" s="965">
        <v>12866</v>
      </c>
      <c r="AB74" s="965"/>
      <c r="AC74" s="965"/>
      <c r="AD74" s="965"/>
      <c r="AE74" s="965"/>
      <c r="AF74" s="965">
        <v>12866</v>
      </c>
      <c r="AG74" s="965"/>
      <c r="AH74" s="965"/>
      <c r="AI74" s="965"/>
      <c r="AJ74" s="965"/>
      <c r="AK74" s="965">
        <v>6901</v>
      </c>
      <c r="AL74" s="965"/>
      <c r="AM74" s="965"/>
      <c r="AN74" s="965"/>
      <c r="AO74" s="965"/>
      <c r="AP74" s="965" t="s">
        <v>536</v>
      </c>
      <c r="AQ74" s="965"/>
      <c r="AR74" s="965"/>
      <c r="AS74" s="965"/>
      <c r="AT74" s="965"/>
      <c r="AU74" s="965" t="s">
        <v>537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534</v>
      </c>
      <c r="C75" s="969"/>
      <c r="D75" s="969"/>
      <c r="E75" s="969"/>
      <c r="F75" s="969"/>
      <c r="G75" s="969"/>
      <c r="H75" s="969"/>
      <c r="I75" s="969"/>
      <c r="J75" s="969"/>
      <c r="K75" s="969"/>
      <c r="L75" s="969"/>
      <c r="M75" s="969"/>
      <c r="N75" s="969"/>
      <c r="O75" s="969"/>
      <c r="P75" s="970"/>
      <c r="Q75" s="972">
        <v>2003</v>
      </c>
      <c r="R75" s="973"/>
      <c r="S75" s="973"/>
      <c r="T75" s="973"/>
      <c r="U75" s="974"/>
      <c r="V75" s="975">
        <v>1970</v>
      </c>
      <c r="W75" s="973"/>
      <c r="X75" s="973"/>
      <c r="Y75" s="973"/>
      <c r="Z75" s="974"/>
      <c r="AA75" s="975">
        <v>33</v>
      </c>
      <c r="AB75" s="973"/>
      <c r="AC75" s="973"/>
      <c r="AD75" s="973"/>
      <c r="AE75" s="974"/>
      <c r="AF75" s="975">
        <v>33</v>
      </c>
      <c r="AG75" s="973"/>
      <c r="AH75" s="973"/>
      <c r="AI75" s="973"/>
      <c r="AJ75" s="974"/>
      <c r="AK75" s="975">
        <v>394</v>
      </c>
      <c r="AL75" s="973"/>
      <c r="AM75" s="973"/>
      <c r="AN75" s="973"/>
      <c r="AO75" s="974"/>
      <c r="AP75" s="975">
        <v>855</v>
      </c>
      <c r="AQ75" s="973"/>
      <c r="AR75" s="973"/>
      <c r="AS75" s="973"/>
      <c r="AT75" s="974"/>
      <c r="AU75" s="975">
        <v>197</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25604</v>
      </c>
      <c r="AG88" s="953"/>
      <c r="AH88" s="953"/>
      <c r="AI88" s="953"/>
      <c r="AJ88" s="953"/>
      <c r="AK88" s="957"/>
      <c r="AL88" s="957"/>
      <c r="AM88" s="957"/>
      <c r="AN88" s="957"/>
      <c r="AO88" s="957"/>
      <c r="AP88" s="953">
        <v>42785</v>
      </c>
      <c r="AQ88" s="953"/>
      <c r="AR88" s="953"/>
      <c r="AS88" s="953"/>
      <c r="AT88" s="953"/>
      <c r="AU88" s="953">
        <v>220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c r="CX102" s="945"/>
      <c r="CY102" s="945"/>
      <c r="CZ102" s="945"/>
      <c r="DA102" s="946"/>
      <c r="DB102" s="944"/>
      <c r="DC102" s="945"/>
      <c r="DD102" s="945"/>
      <c r="DE102" s="945"/>
      <c r="DF102" s="946"/>
      <c r="DG102" s="944">
        <v>315</v>
      </c>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285</v>
      </c>
      <c r="AG109" s="886"/>
      <c r="AH109" s="886"/>
      <c r="AI109" s="886"/>
      <c r="AJ109" s="887"/>
      <c r="AK109" s="888" t="s">
        <v>284</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285</v>
      </c>
      <c r="BW109" s="886"/>
      <c r="BX109" s="886"/>
      <c r="BY109" s="886"/>
      <c r="BZ109" s="887"/>
      <c r="CA109" s="888" t="s">
        <v>284</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285</v>
      </c>
      <c r="DM109" s="886"/>
      <c r="DN109" s="886"/>
      <c r="DO109" s="886"/>
      <c r="DP109" s="887"/>
      <c r="DQ109" s="888" t="s">
        <v>284</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2840872</v>
      </c>
      <c r="AB110" s="871"/>
      <c r="AC110" s="871"/>
      <c r="AD110" s="871"/>
      <c r="AE110" s="872"/>
      <c r="AF110" s="873">
        <v>2806360</v>
      </c>
      <c r="AG110" s="871"/>
      <c r="AH110" s="871"/>
      <c r="AI110" s="871"/>
      <c r="AJ110" s="872"/>
      <c r="AK110" s="873">
        <v>2967407</v>
      </c>
      <c r="AL110" s="871"/>
      <c r="AM110" s="871"/>
      <c r="AN110" s="871"/>
      <c r="AO110" s="872"/>
      <c r="AP110" s="874">
        <v>14.4</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28758289</v>
      </c>
      <c r="BR110" s="798"/>
      <c r="BS110" s="798"/>
      <c r="BT110" s="798"/>
      <c r="BU110" s="798"/>
      <c r="BV110" s="798">
        <v>29412181</v>
      </c>
      <c r="BW110" s="798"/>
      <c r="BX110" s="798"/>
      <c r="BY110" s="798"/>
      <c r="BZ110" s="798"/>
      <c r="CA110" s="798">
        <v>30071064</v>
      </c>
      <c r="CB110" s="798"/>
      <c r="CC110" s="798"/>
      <c r="CD110" s="798"/>
      <c r="CE110" s="798"/>
      <c r="CF110" s="859">
        <v>146.1</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v>16667</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449996</v>
      </c>
      <c r="BR111" s="769"/>
      <c r="BS111" s="769"/>
      <c r="BT111" s="769"/>
      <c r="BU111" s="769"/>
      <c r="BV111" s="769">
        <v>362514</v>
      </c>
      <c r="BW111" s="769"/>
      <c r="BX111" s="769"/>
      <c r="BY111" s="769"/>
      <c r="BZ111" s="769"/>
      <c r="CA111" s="769">
        <v>196280</v>
      </c>
      <c r="CB111" s="769"/>
      <c r="CC111" s="769"/>
      <c r="CD111" s="769"/>
      <c r="CE111" s="769"/>
      <c r="CF111" s="846">
        <v>1</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3333</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4821049</v>
      </c>
      <c r="BR112" s="769"/>
      <c r="BS112" s="769"/>
      <c r="BT112" s="769"/>
      <c r="BU112" s="769"/>
      <c r="BV112" s="769">
        <v>4461499</v>
      </c>
      <c r="BW112" s="769"/>
      <c r="BX112" s="769"/>
      <c r="BY112" s="769"/>
      <c r="BZ112" s="769"/>
      <c r="CA112" s="769">
        <v>3983338</v>
      </c>
      <c r="CB112" s="769"/>
      <c r="CC112" s="769"/>
      <c r="CD112" s="769"/>
      <c r="CE112" s="769"/>
      <c r="CF112" s="846">
        <v>19.3</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338102</v>
      </c>
      <c r="AB113" s="907"/>
      <c r="AC113" s="907"/>
      <c r="AD113" s="907"/>
      <c r="AE113" s="908"/>
      <c r="AF113" s="909">
        <v>270282</v>
      </c>
      <c r="AG113" s="907"/>
      <c r="AH113" s="907"/>
      <c r="AI113" s="907"/>
      <c r="AJ113" s="908"/>
      <c r="AK113" s="909">
        <v>204350</v>
      </c>
      <c r="AL113" s="907"/>
      <c r="AM113" s="907"/>
      <c r="AN113" s="907"/>
      <c r="AO113" s="908"/>
      <c r="AP113" s="910">
        <v>1</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42065</v>
      </c>
      <c r="BR113" s="769"/>
      <c r="BS113" s="769"/>
      <c r="BT113" s="769"/>
      <c r="BU113" s="769"/>
      <c r="BV113" s="769">
        <v>115310</v>
      </c>
      <c r="BW113" s="769"/>
      <c r="BX113" s="769"/>
      <c r="BY113" s="769"/>
      <c r="BZ113" s="769"/>
      <c r="CA113" s="769">
        <v>220637</v>
      </c>
      <c r="CB113" s="769"/>
      <c r="CC113" s="769"/>
      <c r="CD113" s="769"/>
      <c r="CE113" s="769"/>
      <c r="CF113" s="846">
        <v>1.1000000000000001</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12102</v>
      </c>
      <c r="AB114" s="782"/>
      <c r="AC114" s="782"/>
      <c r="AD114" s="782"/>
      <c r="AE114" s="783"/>
      <c r="AF114" s="784">
        <v>10486</v>
      </c>
      <c r="AG114" s="782"/>
      <c r="AH114" s="782"/>
      <c r="AI114" s="782"/>
      <c r="AJ114" s="783"/>
      <c r="AK114" s="784">
        <v>7801</v>
      </c>
      <c r="AL114" s="782"/>
      <c r="AM114" s="782"/>
      <c r="AN114" s="782"/>
      <c r="AO114" s="783"/>
      <c r="AP114" s="752">
        <v>0</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7532100</v>
      </c>
      <c r="BR114" s="769"/>
      <c r="BS114" s="769"/>
      <c r="BT114" s="769"/>
      <c r="BU114" s="769"/>
      <c r="BV114" s="769">
        <v>6811461</v>
      </c>
      <c r="BW114" s="769"/>
      <c r="BX114" s="769"/>
      <c r="BY114" s="769"/>
      <c r="BZ114" s="769"/>
      <c r="CA114" s="769">
        <v>6398810</v>
      </c>
      <c r="CB114" s="769"/>
      <c r="CC114" s="769"/>
      <c r="CD114" s="769"/>
      <c r="CE114" s="769"/>
      <c r="CF114" s="846">
        <v>31.1</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263809</v>
      </c>
      <c r="AB115" s="907"/>
      <c r="AC115" s="907"/>
      <c r="AD115" s="907"/>
      <c r="AE115" s="908"/>
      <c r="AF115" s="909">
        <v>206600</v>
      </c>
      <c r="AG115" s="907"/>
      <c r="AH115" s="907"/>
      <c r="AI115" s="907"/>
      <c r="AJ115" s="908"/>
      <c r="AK115" s="909">
        <v>168017</v>
      </c>
      <c r="AL115" s="907"/>
      <c r="AM115" s="907"/>
      <c r="AN115" s="907"/>
      <c r="AO115" s="908"/>
      <c r="AP115" s="910">
        <v>0.8</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v>8427</v>
      </c>
      <c r="BR115" s="769"/>
      <c r="BS115" s="769"/>
      <c r="BT115" s="769"/>
      <c r="BU115" s="769"/>
      <c r="BV115" s="769">
        <v>3111</v>
      </c>
      <c r="BW115" s="769"/>
      <c r="BX115" s="769"/>
      <c r="BY115" s="769"/>
      <c r="BZ115" s="769"/>
      <c r="CA115" s="769">
        <v>3297</v>
      </c>
      <c r="CB115" s="769"/>
      <c r="CC115" s="769"/>
      <c r="CD115" s="769"/>
      <c r="CE115" s="769"/>
      <c r="CF115" s="846">
        <v>0</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449996</v>
      </c>
      <c r="DH115" s="782"/>
      <c r="DI115" s="782"/>
      <c r="DJ115" s="782"/>
      <c r="DK115" s="783"/>
      <c r="DL115" s="784">
        <v>362514</v>
      </c>
      <c r="DM115" s="782"/>
      <c r="DN115" s="782"/>
      <c r="DO115" s="782"/>
      <c r="DP115" s="783"/>
      <c r="DQ115" s="784">
        <v>196280</v>
      </c>
      <c r="DR115" s="782"/>
      <c r="DS115" s="782"/>
      <c r="DT115" s="782"/>
      <c r="DU115" s="783"/>
      <c r="DV115" s="752">
        <v>1</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3474885</v>
      </c>
      <c r="AB117" s="893"/>
      <c r="AC117" s="893"/>
      <c r="AD117" s="893"/>
      <c r="AE117" s="894"/>
      <c r="AF117" s="896">
        <v>3293728</v>
      </c>
      <c r="AG117" s="893"/>
      <c r="AH117" s="893"/>
      <c r="AI117" s="893"/>
      <c r="AJ117" s="894"/>
      <c r="AK117" s="896">
        <v>3347575</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285</v>
      </c>
      <c r="AG118" s="886"/>
      <c r="AH118" s="886"/>
      <c r="AI118" s="886"/>
      <c r="AJ118" s="887"/>
      <c r="AK118" s="888" t="s">
        <v>284</v>
      </c>
      <c r="AL118" s="886"/>
      <c r="AM118" s="886"/>
      <c r="AN118" s="886"/>
      <c r="AO118" s="887"/>
      <c r="AP118" s="889" t="s">
        <v>400</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428</v>
      </c>
      <c r="BP118" s="836"/>
      <c r="BQ118" s="855">
        <v>41611926</v>
      </c>
      <c r="BR118" s="856"/>
      <c r="BS118" s="856"/>
      <c r="BT118" s="856"/>
      <c r="BU118" s="856"/>
      <c r="BV118" s="856">
        <v>41166076</v>
      </c>
      <c r="BW118" s="856"/>
      <c r="BX118" s="856"/>
      <c r="BY118" s="856"/>
      <c r="BZ118" s="856"/>
      <c r="CA118" s="856">
        <v>40873426</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5785141</v>
      </c>
      <c r="BR119" s="798"/>
      <c r="BS119" s="798"/>
      <c r="BT119" s="798"/>
      <c r="BU119" s="798"/>
      <c r="BV119" s="798">
        <v>7026393</v>
      </c>
      <c r="BW119" s="798"/>
      <c r="BX119" s="798"/>
      <c r="BY119" s="798"/>
      <c r="BZ119" s="798"/>
      <c r="CA119" s="798">
        <v>7033710</v>
      </c>
      <c r="CB119" s="798"/>
      <c r="CC119" s="798"/>
      <c r="CD119" s="798"/>
      <c r="CE119" s="798"/>
      <c r="CF119" s="859">
        <v>34.200000000000003</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7600512</v>
      </c>
      <c r="BR120" s="769"/>
      <c r="BS120" s="769"/>
      <c r="BT120" s="769"/>
      <c r="BU120" s="769"/>
      <c r="BV120" s="769">
        <v>7336452</v>
      </c>
      <c r="BW120" s="769"/>
      <c r="BX120" s="769"/>
      <c r="BY120" s="769"/>
      <c r="BZ120" s="769"/>
      <c r="CA120" s="769">
        <v>6372037</v>
      </c>
      <c r="CB120" s="769"/>
      <c r="CC120" s="769"/>
      <c r="CD120" s="769"/>
      <c r="CE120" s="769"/>
      <c r="CF120" s="846">
        <v>30.9</v>
      </c>
      <c r="CG120" s="847"/>
      <c r="CH120" s="847"/>
      <c r="CI120" s="847"/>
      <c r="CJ120" s="847"/>
      <c r="CK120" s="848" t="s">
        <v>434</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4817000</v>
      </c>
      <c r="DH120" s="798"/>
      <c r="DI120" s="798"/>
      <c r="DJ120" s="798"/>
      <c r="DK120" s="798"/>
      <c r="DL120" s="798">
        <v>4457849</v>
      </c>
      <c r="DM120" s="798"/>
      <c r="DN120" s="798"/>
      <c r="DO120" s="798"/>
      <c r="DP120" s="798"/>
      <c r="DQ120" s="798">
        <v>3981061</v>
      </c>
      <c r="DR120" s="798"/>
      <c r="DS120" s="798"/>
      <c r="DT120" s="798"/>
      <c r="DU120" s="798"/>
      <c r="DV120" s="799">
        <v>19.3</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27452975</v>
      </c>
      <c r="BR121" s="856"/>
      <c r="BS121" s="856"/>
      <c r="BT121" s="856"/>
      <c r="BU121" s="856"/>
      <c r="BV121" s="856">
        <v>28136873</v>
      </c>
      <c r="BW121" s="856"/>
      <c r="BX121" s="856"/>
      <c r="BY121" s="856"/>
      <c r="BZ121" s="856"/>
      <c r="CA121" s="856">
        <v>29076934</v>
      </c>
      <c r="CB121" s="856"/>
      <c r="CC121" s="856"/>
      <c r="CD121" s="856"/>
      <c r="CE121" s="856"/>
      <c r="CF121" s="857">
        <v>141.19999999999999</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4049</v>
      </c>
      <c r="DH121" s="769"/>
      <c r="DI121" s="769"/>
      <c r="DJ121" s="769"/>
      <c r="DK121" s="769"/>
      <c r="DL121" s="769">
        <v>3650</v>
      </c>
      <c r="DM121" s="769"/>
      <c r="DN121" s="769"/>
      <c r="DO121" s="769"/>
      <c r="DP121" s="769"/>
      <c r="DQ121" s="769">
        <v>2277</v>
      </c>
      <c r="DR121" s="769"/>
      <c r="DS121" s="769"/>
      <c r="DT121" s="769"/>
      <c r="DU121" s="769"/>
      <c r="DV121" s="821">
        <v>0</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437</v>
      </c>
      <c r="BP122" s="836"/>
      <c r="BQ122" s="837">
        <v>40838628</v>
      </c>
      <c r="BR122" s="838"/>
      <c r="BS122" s="838"/>
      <c r="BT122" s="838"/>
      <c r="BU122" s="838"/>
      <c r="BV122" s="838">
        <v>42499718</v>
      </c>
      <c r="BW122" s="838"/>
      <c r="BX122" s="838"/>
      <c r="BY122" s="838"/>
      <c r="BZ122" s="838"/>
      <c r="CA122" s="838">
        <v>42482681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3.7</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263809</v>
      </c>
      <c r="AB126" s="782"/>
      <c r="AC126" s="782"/>
      <c r="AD126" s="782"/>
      <c r="AE126" s="783"/>
      <c r="AF126" s="784">
        <v>206600</v>
      </c>
      <c r="AG126" s="782"/>
      <c r="AH126" s="782"/>
      <c r="AI126" s="782"/>
      <c r="AJ126" s="783"/>
      <c r="AK126" s="784">
        <v>168017</v>
      </c>
      <c r="AL126" s="782"/>
      <c r="AM126" s="782"/>
      <c r="AN126" s="782"/>
      <c r="AO126" s="783"/>
      <c r="AP126" s="752">
        <v>0.8</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448</v>
      </c>
      <c r="AY127" s="756"/>
      <c r="AZ127" s="756"/>
      <c r="BA127" s="756"/>
      <c r="BB127" s="756"/>
      <c r="BC127" s="756"/>
      <c r="BD127" s="756"/>
      <c r="BE127" s="757"/>
      <c r="BF127" s="758" t="s">
        <v>112</v>
      </c>
      <c r="BG127" s="759"/>
      <c r="BH127" s="759"/>
      <c r="BI127" s="759"/>
      <c r="BJ127" s="759"/>
      <c r="BK127" s="759"/>
      <c r="BL127" s="760"/>
      <c r="BM127" s="758">
        <v>12.24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v>8427</v>
      </c>
      <c r="DH127" s="818"/>
      <c r="DI127" s="818"/>
      <c r="DJ127" s="818"/>
      <c r="DK127" s="818"/>
      <c r="DL127" s="818">
        <v>3111</v>
      </c>
      <c r="DM127" s="818"/>
      <c r="DN127" s="818"/>
      <c r="DO127" s="818"/>
      <c r="DP127" s="818"/>
      <c r="DQ127" s="818">
        <v>3297</v>
      </c>
      <c r="DR127" s="818"/>
      <c r="DS127" s="818"/>
      <c r="DT127" s="818"/>
      <c r="DU127" s="818"/>
      <c r="DV127" s="819">
        <v>0</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722137</v>
      </c>
      <c r="AB128" s="722"/>
      <c r="AC128" s="722"/>
      <c r="AD128" s="722"/>
      <c r="AE128" s="723"/>
      <c r="AF128" s="724">
        <v>773612</v>
      </c>
      <c r="AG128" s="722"/>
      <c r="AH128" s="722"/>
      <c r="AI128" s="722"/>
      <c r="AJ128" s="723"/>
      <c r="AK128" s="724">
        <v>568898</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112</v>
      </c>
      <c r="BG128" s="789"/>
      <c r="BH128" s="789"/>
      <c r="BI128" s="789"/>
      <c r="BJ128" s="789"/>
      <c r="BK128" s="789"/>
      <c r="BL128" s="790"/>
      <c r="BM128" s="788">
        <v>17.239999999999998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22690327</v>
      </c>
      <c r="AB129" s="782"/>
      <c r="AC129" s="782"/>
      <c r="AD129" s="782"/>
      <c r="AE129" s="783"/>
      <c r="AF129" s="784">
        <v>22905531</v>
      </c>
      <c r="AG129" s="782"/>
      <c r="AH129" s="782"/>
      <c r="AI129" s="782"/>
      <c r="AJ129" s="783"/>
      <c r="AK129" s="784">
        <v>22895653</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2.2000000000000002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2118037</v>
      </c>
      <c r="AB130" s="782"/>
      <c r="AC130" s="782"/>
      <c r="AD130" s="782"/>
      <c r="AE130" s="783"/>
      <c r="AF130" s="784">
        <v>2205037</v>
      </c>
      <c r="AG130" s="782"/>
      <c r="AH130" s="782"/>
      <c r="AI130" s="782"/>
      <c r="AJ130" s="783"/>
      <c r="AK130" s="784">
        <v>2307179</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20572290</v>
      </c>
      <c r="AB131" s="715"/>
      <c r="AC131" s="715"/>
      <c r="AD131" s="715"/>
      <c r="AE131" s="716"/>
      <c r="AF131" s="717">
        <v>20700494</v>
      </c>
      <c r="AG131" s="715"/>
      <c r="AH131" s="715"/>
      <c r="AI131" s="715"/>
      <c r="AJ131" s="716"/>
      <c r="AK131" s="717">
        <v>20588474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3.0852714990000001</v>
      </c>
      <c r="AB132" s="738"/>
      <c r="AC132" s="738"/>
      <c r="AD132" s="738"/>
      <c r="AE132" s="739"/>
      <c r="AF132" s="740">
        <v>1.5220844490000001</v>
      </c>
      <c r="AG132" s="738"/>
      <c r="AH132" s="738"/>
      <c r="AI132" s="738"/>
      <c r="AJ132" s="739"/>
      <c r="AK132" s="740">
        <v>2.2901065909999998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3.1</v>
      </c>
      <c r="AB133" s="747"/>
      <c r="AC133" s="747"/>
      <c r="AD133" s="747"/>
      <c r="AE133" s="748"/>
      <c r="AF133" s="746">
        <v>2.4</v>
      </c>
      <c r="AG133" s="747"/>
      <c r="AH133" s="747"/>
      <c r="AI133" s="747"/>
      <c r="AJ133" s="748"/>
      <c r="AK133" s="746">
        <v>2.2000000000000002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8222280</v>
      </c>
      <c r="L9" s="264">
        <v>61514</v>
      </c>
      <c r="M9" s="265">
        <v>58402</v>
      </c>
      <c r="N9" s="266">
        <v>5.3</v>
      </c>
    </row>
    <row r="10" spans="1:16">
      <c r="A10" s="248"/>
      <c r="B10" s="244"/>
      <c r="C10" s="244"/>
      <c r="D10" s="244"/>
      <c r="E10" s="244"/>
      <c r="F10" s="244"/>
      <c r="G10" s="1131" t="s">
        <v>470</v>
      </c>
      <c r="H10" s="1132"/>
      <c r="I10" s="1132"/>
      <c r="J10" s="1133"/>
      <c r="K10" s="267">
        <v>518142</v>
      </c>
      <c r="L10" s="268">
        <v>3876</v>
      </c>
      <c r="M10" s="269">
        <v>4003</v>
      </c>
      <c r="N10" s="270">
        <v>-3.2</v>
      </c>
    </row>
    <row r="11" spans="1:16" ht="13.5" customHeight="1">
      <c r="A11" s="248"/>
      <c r="B11" s="244"/>
      <c r="C11" s="244"/>
      <c r="D11" s="244"/>
      <c r="E11" s="244"/>
      <c r="F11" s="244"/>
      <c r="G11" s="1131" t="s">
        <v>471</v>
      </c>
      <c r="H11" s="1132"/>
      <c r="I11" s="1132"/>
      <c r="J11" s="1133"/>
      <c r="K11" s="267">
        <v>18395</v>
      </c>
      <c r="L11" s="268">
        <v>138</v>
      </c>
      <c r="M11" s="269">
        <v>3781</v>
      </c>
      <c r="N11" s="270">
        <v>-96.4</v>
      </c>
    </row>
    <row r="12" spans="1:16" ht="13.5" customHeight="1">
      <c r="A12" s="248"/>
      <c r="B12" s="244"/>
      <c r="C12" s="244"/>
      <c r="D12" s="244"/>
      <c r="E12" s="244"/>
      <c r="F12" s="244"/>
      <c r="G12" s="1131" t="s">
        <v>472</v>
      </c>
      <c r="H12" s="1132"/>
      <c r="I12" s="1132"/>
      <c r="J12" s="1133"/>
      <c r="K12" s="267" t="s">
        <v>473</v>
      </c>
      <c r="L12" s="268" t="s">
        <v>473</v>
      </c>
      <c r="M12" s="269">
        <v>598</v>
      </c>
      <c r="N12" s="270" t="s">
        <v>473</v>
      </c>
    </row>
    <row r="13" spans="1:16" ht="13.5" customHeight="1">
      <c r="A13" s="248"/>
      <c r="B13" s="244"/>
      <c r="C13" s="244"/>
      <c r="D13" s="244"/>
      <c r="E13" s="244"/>
      <c r="F13" s="244"/>
      <c r="G13" s="1131" t="s">
        <v>474</v>
      </c>
      <c r="H13" s="1132"/>
      <c r="I13" s="1132"/>
      <c r="J13" s="1133"/>
      <c r="K13" s="267" t="s">
        <v>473</v>
      </c>
      <c r="L13" s="268" t="s">
        <v>473</v>
      </c>
      <c r="M13" s="269">
        <v>1</v>
      </c>
      <c r="N13" s="270" t="s">
        <v>473</v>
      </c>
    </row>
    <row r="14" spans="1:16" ht="13.5" customHeight="1">
      <c r="A14" s="248"/>
      <c r="B14" s="244"/>
      <c r="C14" s="244"/>
      <c r="D14" s="244"/>
      <c r="E14" s="244"/>
      <c r="F14" s="244"/>
      <c r="G14" s="1131" t="s">
        <v>475</v>
      </c>
      <c r="H14" s="1132"/>
      <c r="I14" s="1132"/>
      <c r="J14" s="1133"/>
      <c r="K14" s="267">
        <v>313473</v>
      </c>
      <c r="L14" s="268">
        <v>2345</v>
      </c>
      <c r="M14" s="269">
        <v>2386</v>
      </c>
      <c r="N14" s="270">
        <v>-1.7</v>
      </c>
    </row>
    <row r="15" spans="1:16" ht="13.5" customHeight="1">
      <c r="A15" s="248"/>
      <c r="B15" s="244"/>
      <c r="C15" s="244"/>
      <c r="D15" s="244"/>
      <c r="E15" s="244"/>
      <c r="F15" s="244"/>
      <c r="G15" s="1131" t="s">
        <v>476</v>
      </c>
      <c r="H15" s="1132"/>
      <c r="I15" s="1132"/>
      <c r="J15" s="1133"/>
      <c r="K15" s="267">
        <v>80342</v>
      </c>
      <c r="L15" s="268">
        <v>601</v>
      </c>
      <c r="M15" s="269">
        <v>1344</v>
      </c>
      <c r="N15" s="270">
        <v>-55.3</v>
      </c>
    </row>
    <row r="16" spans="1:16">
      <c r="A16" s="248"/>
      <c r="B16" s="244"/>
      <c r="C16" s="244"/>
      <c r="D16" s="244"/>
      <c r="E16" s="244"/>
      <c r="F16" s="244"/>
      <c r="G16" s="1134" t="s">
        <v>477</v>
      </c>
      <c r="H16" s="1135"/>
      <c r="I16" s="1135"/>
      <c r="J16" s="1136"/>
      <c r="K16" s="268">
        <v>-875619</v>
      </c>
      <c r="L16" s="268">
        <v>-6551</v>
      </c>
      <c r="M16" s="269">
        <v>-6701</v>
      </c>
      <c r="N16" s="270">
        <v>-2.2000000000000002</v>
      </c>
    </row>
    <row r="17" spans="1:16">
      <c r="A17" s="248"/>
      <c r="B17" s="244"/>
      <c r="C17" s="244"/>
      <c r="D17" s="244"/>
      <c r="E17" s="244"/>
      <c r="F17" s="244"/>
      <c r="G17" s="1134" t="s">
        <v>169</v>
      </c>
      <c r="H17" s="1135"/>
      <c r="I17" s="1135"/>
      <c r="J17" s="1136"/>
      <c r="K17" s="268">
        <v>8277013</v>
      </c>
      <c r="L17" s="268">
        <v>61924</v>
      </c>
      <c r="M17" s="269">
        <v>63814</v>
      </c>
      <c r="N17" s="270">
        <v>-3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5.95</v>
      </c>
      <c r="L21" s="281">
        <v>6.4</v>
      </c>
      <c r="M21" s="282">
        <v>-0.45</v>
      </c>
      <c r="N21" s="249"/>
      <c r="O21" s="283"/>
      <c r="P21" s="279"/>
    </row>
    <row r="22" spans="1:16" s="284" customFormat="1">
      <c r="A22" s="279"/>
      <c r="B22" s="249"/>
      <c r="C22" s="249"/>
      <c r="D22" s="249"/>
      <c r="E22" s="249"/>
      <c r="F22" s="249"/>
      <c r="G22" s="1128" t="s">
        <v>483</v>
      </c>
      <c r="H22" s="1129"/>
      <c r="I22" s="1129"/>
      <c r="J22" s="1130"/>
      <c r="K22" s="285">
        <v>102.7</v>
      </c>
      <c r="L22" s="286">
        <v>98.9</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2967407</v>
      </c>
      <c r="L32" s="294">
        <v>22200</v>
      </c>
      <c r="M32" s="295">
        <v>38473</v>
      </c>
      <c r="N32" s="296">
        <v>-42.3</v>
      </c>
    </row>
    <row r="33" spans="1:16" ht="13.5" customHeight="1">
      <c r="A33" s="248"/>
      <c r="B33" s="244"/>
      <c r="C33" s="244"/>
      <c r="D33" s="244"/>
      <c r="E33" s="244"/>
      <c r="F33" s="244"/>
      <c r="G33" s="1119" t="s">
        <v>488</v>
      </c>
      <c r="H33" s="1120"/>
      <c r="I33" s="1120"/>
      <c r="J33" s="1121"/>
      <c r="K33" s="294" t="s">
        <v>473</v>
      </c>
      <c r="L33" s="294" t="s">
        <v>473</v>
      </c>
      <c r="M33" s="295" t="s">
        <v>473</v>
      </c>
      <c r="N33" s="296" t="s">
        <v>473</v>
      </c>
    </row>
    <row r="34" spans="1:16" ht="27" customHeight="1">
      <c r="A34" s="248"/>
      <c r="B34" s="244"/>
      <c r="C34" s="244"/>
      <c r="D34" s="244"/>
      <c r="E34" s="244"/>
      <c r="F34" s="244"/>
      <c r="G34" s="1119" t="s">
        <v>489</v>
      </c>
      <c r="H34" s="1120"/>
      <c r="I34" s="1120"/>
      <c r="J34" s="1121"/>
      <c r="K34" s="294" t="s">
        <v>473</v>
      </c>
      <c r="L34" s="294" t="s">
        <v>473</v>
      </c>
      <c r="M34" s="295">
        <v>31</v>
      </c>
      <c r="N34" s="296" t="s">
        <v>473</v>
      </c>
    </row>
    <row r="35" spans="1:16" ht="27" customHeight="1">
      <c r="A35" s="248"/>
      <c r="B35" s="244"/>
      <c r="C35" s="244"/>
      <c r="D35" s="244"/>
      <c r="E35" s="244"/>
      <c r="F35" s="244"/>
      <c r="G35" s="1119" t="s">
        <v>490</v>
      </c>
      <c r="H35" s="1120"/>
      <c r="I35" s="1120"/>
      <c r="J35" s="1121"/>
      <c r="K35" s="294">
        <v>204350</v>
      </c>
      <c r="L35" s="294">
        <v>1529</v>
      </c>
      <c r="M35" s="295">
        <v>10015</v>
      </c>
      <c r="N35" s="296">
        <v>-84.7</v>
      </c>
    </row>
    <row r="36" spans="1:16" ht="27" customHeight="1">
      <c r="A36" s="248"/>
      <c r="B36" s="244"/>
      <c r="C36" s="244"/>
      <c r="D36" s="244"/>
      <c r="E36" s="244"/>
      <c r="F36" s="244"/>
      <c r="G36" s="1119" t="s">
        <v>491</v>
      </c>
      <c r="H36" s="1120"/>
      <c r="I36" s="1120"/>
      <c r="J36" s="1121"/>
      <c r="K36" s="294">
        <v>7801</v>
      </c>
      <c r="L36" s="294">
        <v>58</v>
      </c>
      <c r="M36" s="295">
        <v>1507</v>
      </c>
      <c r="N36" s="296">
        <v>-96.2</v>
      </c>
    </row>
    <row r="37" spans="1:16" ht="13.5" customHeight="1">
      <c r="A37" s="248"/>
      <c r="B37" s="244"/>
      <c r="C37" s="244"/>
      <c r="D37" s="244"/>
      <c r="E37" s="244"/>
      <c r="F37" s="244"/>
      <c r="G37" s="1119" t="s">
        <v>492</v>
      </c>
      <c r="H37" s="1120"/>
      <c r="I37" s="1120"/>
      <c r="J37" s="1121"/>
      <c r="K37" s="294">
        <v>168017</v>
      </c>
      <c r="L37" s="294">
        <v>1257</v>
      </c>
      <c r="M37" s="295">
        <v>1079</v>
      </c>
      <c r="N37" s="296">
        <v>16.5</v>
      </c>
    </row>
    <row r="38" spans="1:16" ht="27" customHeight="1">
      <c r="A38" s="248"/>
      <c r="B38" s="244"/>
      <c r="C38" s="244"/>
      <c r="D38" s="244"/>
      <c r="E38" s="244"/>
      <c r="F38" s="244"/>
      <c r="G38" s="1122" t="s">
        <v>493</v>
      </c>
      <c r="H38" s="1123"/>
      <c r="I38" s="1123"/>
      <c r="J38" s="1124"/>
      <c r="K38" s="297" t="s">
        <v>473</v>
      </c>
      <c r="L38" s="297" t="s">
        <v>473</v>
      </c>
      <c r="M38" s="298">
        <v>5</v>
      </c>
      <c r="N38" s="299" t="s">
        <v>473</v>
      </c>
      <c r="O38" s="293"/>
    </row>
    <row r="39" spans="1:16">
      <c r="A39" s="248"/>
      <c r="B39" s="244"/>
      <c r="C39" s="244"/>
      <c r="D39" s="244"/>
      <c r="E39" s="244"/>
      <c r="F39" s="244"/>
      <c r="G39" s="1122" t="s">
        <v>494</v>
      </c>
      <c r="H39" s="1123"/>
      <c r="I39" s="1123"/>
      <c r="J39" s="1124"/>
      <c r="K39" s="300">
        <v>-568898</v>
      </c>
      <c r="L39" s="300">
        <v>-4256</v>
      </c>
      <c r="M39" s="301">
        <v>-7129</v>
      </c>
      <c r="N39" s="302">
        <v>-40.299999999999997</v>
      </c>
      <c r="O39" s="293"/>
    </row>
    <row r="40" spans="1:16" ht="27" customHeight="1">
      <c r="A40" s="248"/>
      <c r="B40" s="244"/>
      <c r="C40" s="244"/>
      <c r="D40" s="244"/>
      <c r="E40" s="244"/>
      <c r="F40" s="244"/>
      <c r="G40" s="1119" t="s">
        <v>495</v>
      </c>
      <c r="H40" s="1120"/>
      <c r="I40" s="1120"/>
      <c r="J40" s="1121"/>
      <c r="K40" s="300">
        <v>-2307179</v>
      </c>
      <c r="L40" s="300">
        <v>-17261</v>
      </c>
      <c r="M40" s="301">
        <v>-30363</v>
      </c>
      <c r="N40" s="302">
        <v>-43.2</v>
      </c>
      <c r="O40" s="293"/>
    </row>
    <row r="41" spans="1:16">
      <c r="A41" s="248"/>
      <c r="B41" s="244"/>
      <c r="C41" s="244"/>
      <c r="D41" s="244"/>
      <c r="E41" s="244"/>
      <c r="F41" s="244"/>
      <c r="G41" s="1125" t="s">
        <v>279</v>
      </c>
      <c r="H41" s="1126"/>
      <c r="I41" s="1126"/>
      <c r="J41" s="1127"/>
      <c r="K41" s="294">
        <v>471498</v>
      </c>
      <c r="L41" s="300">
        <v>3527</v>
      </c>
      <c r="M41" s="301">
        <v>13618</v>
      </c>
      <c r="N41" s="302">
        <v>-74.099999999999994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3666790</v>
      </c>
      <c r="J51" s="320">
        <v>27164</v>
      </c>
      <c r="K51" s="321">
        <v>-5.4</v>
      </c>
      <c r="L51" s="322">
        <v>34366</v>
      </c>
      <c r="M51" s="323">
        <v>2.2000000000000002</v>
      </c>
      <c r="N51" s="324">
        <v>-7.6</v>
      </c>
    </row>
    <row r="52" spans="1:14">
      <c r="A52" s="248"/>
      <c r="B52" s="244"/>
      <c r="C52" s="244"/>
      <c r="D52" s="244"/>
      <c r="E52" s="244"/>
      <c r="F52" s="244"/>
      <c r="G52" s="325"/>
      <c r="H52" s="326" t="s">
        <v>506</v>
      </c>
      <c r="I52" s="327">
        <v>2036403</v>
      </c>
      <c r="J52" s="328">
        <v>15086</v>
      </c>
      <c r="K52" s="329">
        <v>-13.8</v>
      </c>
      <c r="L52" s="330">
        <v>19822</v>
      </c>
      <c r="M52" s="331">
        <v>5.0999999999999996</v>
      </c>
      <c r="N52" s="332">
        <v>-18.899999999999999</v>
      </c>
    </row>
    <row r="53" spans="1:14">
      <c r="A53" s="248"/>
      <c r="B53" s="244"/>
      <c r="C53" s="244"/>
      <c r="D53" s="244"/>
      <c r="E53" s="244"/>
      <c r="F53" s="244"/>
      <c r="G53" s="310" t="s">
        <v>507</v>
      </c>
      <c r="H53" s="311"/>
      <c r="I53" s="319">
        <v>2653549</v>
      </c>
      <c r="J53" s="320">
        <v>19669</v>
      </c>
      <c r="K53" s="321">
        <v>-27.6</v>
      </c>
      <c r="L53" s="322">
        <v>35965</v>
      </c>
      <c r="M53" s="323">
        <v>4.7</v>
      </c>
      <c r="N53" s="324">
        <v>-32.299999999999997</v>
      </c>
    </row>
    <row r="54" spans="1:14">
      <c r="A54" s="248"/>
      <c r="B54" s="244"/>
      <c r="C54" s="244"/>
      <c r="D54" s="244"/>
      <c r="E54" s="244"/>
      <c r="F54" s="244"/>
      <c r="G54" s="325"/>
      <c r="H54" s="326" t="s">
        <v>506</v>
      </c>
      <c r="I54" s="327">
        <v>1799461</v>
      </c>
      <c r="J54" s="328">
        <v>13338</v>
      </c>
      <c r="K54" s="329">
        <v>-11.6</v>
      </c>
      <c r="L54" s="330">
        <v>20136</v>
      </c>
      <c r="M54" s="331">
        <v>1.6</v>
      </c>
      <c r="N54" s="332">
        <v>-13.2</v>
      </c>
    </row>
    <row r="55" spans="1:14">
      <c r="A55" s="248"/>
      <c r="B55" s="244"/>
      <c r="C55" s="244"/>
      <c r="D55" s="244"/>
      <c r="E55" s="244"/>
      <c r="F55" s="244"/>
      <c r="G55" s="310" t="s">
        <v>508</v>
      </c>
      <c r="H55" s="311"/>
      <c r="I55" s="319">
        <v>3139675</v>
      </c>
      <c r="J55" s="320">
        <v>23474</v>
      </c>
      <c r="K55" s="321">
        <v>19.3</v>
      </c>
      <c r="L55" s="322">
        <v>41433</v>
      </c>
      <c r="M55" s="323">
        <v>15.2</v>
      </c>
      <c r="N55" s="324">
        <v>4.0999999999999996</v>
      </c>
    </row>
    <row r="56" spans="1:14">
      <c r="A56" s="248"/>
      <c r="B56" s="244"/>
      <c r="C56" s="244"/>
      <c r="D56" s="244"/>
      <c r="E56" s="244"/>
      <c r="F56" s="244"/>
      <c r="G56" s="325"/>
      <c r="H56" s="326" t="s">
        <v>506</v>
      </c>
      <c r="I56" s="327">
        <v>1950931</v>
      </c>
      <c r="J56" s="328">
        <v>14587</v>
      </c>
      <c r="K56" s="329">
        <v>9.4</v>
      </c>
      <c r="L56" s="330">
        <v>22351</v>
      </c>
      <c r="M56" s="331">
        <v>11</v>
      </c>
      <c r="N56" s="332">
        <v>-1.6</v>
      </c>
    </row>
    <row r="57" spans="1:14">
      <c r="A57" s="248"/>
      <c r="B57" s="244"/>
      <c r="C57" s="244"/>
      <c r="D57" s="244"/>
      <c r="E57" s="244"/>
      <c r="F57" s="244"/>
      <c r="G57" s="310" t="s">
        <v>509</v>
      </c>
      <c r="H57" s="311"/>
      <c r="I57" s="319">
        <v>3056675</v>
      </c>
      <c r="J57" s="320">
        <v>22824</v>
      </c>
      <c r="K57" s="321">
        <v>-2.8</v>
      </c>
      <c r="L57" s="322">
        <v>43493</v>
      </c>
      <c r="M57" s="323">
        <v>5</v>
      </c>
      <c r="N57" s="324">
        <v>-7.8</v>
      </c>
    </row>
    <row r="58" spans="1:14">
      <c r="A58" s="248"/>
      <c r="B58" s="244"/>
      <c r="C58" s="244"/>
      <c r="D58" s="244"/>
      <c r="E58" s="244"/>
      <c r="F58" s="244"/>
      <c r="G58" s="325"/>
      <c r="H58" s="326" t="s">
        <v>506</v>
      </c>
      <c r="I58" s="327">
        <v>1893855</v>
      </c>
      <c r="J58" s="328">
        <v>14141</v>
      </c>
      <c r="K58" s="329">
        <v>-3.1</v>
      </c>
      <c r="L58" s="330">
        <v>23254</v>
      </c>
      <c r="M58" s="331">
        <v>4</v>
      </c>
      <c r="N58" s="332">
        <v>-7.1</v>
      </c>
    </row>
    <row r="59" spans="1:14">
      <c r="A59" s="248"/>
      <c r="B59" s="244"/>
      <c r="C59" s="244"/>
      <c r="D59" s="244"/>
      <c r="E59" s="244"/>
      <c r="F59" s="244"/>
      <c r="G59" s="310" t="s">
        <v>510</v>
      </c>
      <c r="H59" s="311"/>
      <c r="I59" s="319">
        <v>3680241</v>
      </c>
      <c r="J59" s="320">
        <v>27533</v>
      </c>
      <c r="K59" s="321">
        <v>20.6</v>
      </c>
      <c r="L59" s="322">
        <v>50840</v>
      </c>
      <c r="M59" s="323">
        <v>16.899999999999999</v>
      </c>
      <c r="N59" s="324">
        <v>3.7</v>
      </c>
    </row>
    <row r="60" spans="1:14">
      <c r="A60" s="248"/>
      <c r="B60" s="244"/>
      <c r="C60" s="244"/>
      <c r="D60" s="244"/>
      <c r="E60" s="244"/>
      <c r="F60" s="244"/>
      <c r="G60" s="325"/>
      <c r="H60" s="326" t="s">
        <v>506</v>
      </c>
      <c r="I60" s="333">
        <v>2381280</v>
      </c>
      <c r="J60" s="328">
        <v>17815</v>
      </c>
      <c r="K60" s="329">
        <v>26</v>
      </c>
      <c r="L60" s="330">
        <v>25367</v>
      </c>
      <c r="M60" s="331">
        <v>9.1</v>
      </c>
      <c r="N60" s="332">
        <v>16.899999999999999</v>
      </c>
    </row>
    <row r="61" spans="1:14">
      <c r="A61" s="248"/>
      <c r="B61" s="244"/>
      <c r="C61" s="244"/>
      <c r="D61" s="244"/>
      <c r="E61" s="244"/>
      <c r="F61" s="244"/>
      <c r="G61" s="310" t="s">
        <v>511</v>
      </c>
      <c r="H61" s="334"/>
      <c r="I61" s="335">
        <v>3239386</v>
      </c>
      <c r="J61" s="336">
        <v>24133</v>
      </c>
      <c r="K61" s="337">
        <v>0.8</v>
      </c>
      <c r="L61" s="338">
        <v>41219</v>
      </c>
      <c r="M61" s="339">
        <v>8.8000000000000007</v>
      </c>
      <c r="N61" s="324">
        <v>-8</v>
      </c>
    </row>
    <row r="62" spans="1:14">
      <c r="A62" s="248"/>
      <c r="B62" s="244"/>
      <c r="C62" s="244"/>
      <c r="D62" s="244"/>
      <c r="E62" s="244"/>
      <c r="F62" s="244"/>
      <c r="G62" s="325"/>
      <c r="H62" s="326" t="s">
        <v>506</v>
      </c>
      <c r="I62" s="327">
        <v>2012386</v>
      </c>
      <c r="J62" s="328">
        <v>14993</v>
      </c>
      <c r="K62" s="329">
        <v>1.4</v>
      </c>
      <c r="L62" s="330">
        <v>22186</v>
      </c>
      <c r="M62" s="331">
        <v>6.2</v>
      </c>
      <c r="N62" s="332">
        <v>-4.8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5.09</v>
      </c>
      <c r="G47" s="12">
        <v>9.74</v>
      </c>
      <c r="H47" s="12">
        <v>10.83</v>
      </c>
      <c r="I47" s="12">
        <v>15.24</v>
      </c>
      <c r="J47" s="13">
        <v>15.59</v>
      </c>
    </row>
    <row r="48" spans="2:10" ht="57.75" customHeight="1">
      <c r="B48" s="14"/>
      <c r="C48" s="1139" t="s">
        <v>4</v>
      </c>
      <c r="D48" s="1139"/>
      <c r="E48" s="1140"/>
      <c r="F48" s="15">
        <v>5.04</v>
      </c>
      <c r="G48" s="16">
        <v>4.72</v>
      </c>
      <c r="H48" s="16">
        <v>8.06</v>
      </c>
      <c r="I48" s="16">
        <v>4.49</v>
      </c>
      <c r="J48" s="17">
        <v>6.5</v>
      </c>
    </row>
    <row r="49" spans="2:10" ht="57.75" customHeight="1" thickBot="1">
      <c r="B49" s="18"/>
      <c r="C49" s="1141" t="s">
        <v>5</v>
      </c>
      <c r="D49" s="1141"/>
      <c r="E49" s="1142"/>
      <c r="F49" s="19">
        <v>4.0199999999999996</v>
      </c>
      <c r="G49" s="20">
        <v>4.72</v>
      </c>
      <c r="H49" s="20">
        <v>4.5599999999999996</v>
      </c>
      <c r="I49" s="20">
        <v>1.1399999999999999</v>
      </c>
      <c r="J49" s="21">
        <v>2.63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518</v>
      </c>
      <c r="D34" s="1149"/>
      <c r="E34" s="1150"/>
      <c r="F34" s="32">
        <v>13.88</v>
      </c>
      <c r="G34" s="33">
        <v>13.11</v>
      </c>
      <c r="H34" s="33">
        <v>13.72</v>
      </c>
      <c r="I34" s="33">
        <v>15</v>
      </c>
      <c r="J34" s="34">
        <v>13.55</v>
      </c>
      <c r="K34" s="22"/>
      <c r="L34" s="22"/>
      <c r="M34" s="22"/>
      <c r="N34" s="22"/>
      <c r="O34" s="22"/>
      <c r="P34" s="22"/>
    </row>
    <row r="35" spans="1:16" ht="39" customHeight="1">
      <c r="A35" s="22"/>
      <c r="B35" s="35"/>
      <c r="C35" s="1143" t="s">
        <v>519</v>
      </c>
      <c r="D35" s="1144"/>
      <c r="E35" s="1145"/>
      <c r="F35" s="36">
        <v>5.04</v>
      </c>
      <c r="G35" s="37">
        <v>4.72</v>
      </c>
      <c r="H35" s="37">
        <v>8.06</v>
      </c>
      <c r="I35" s="37">
        <v>4.49</v>
      </c>
      <c r="J35" s="38">
        <v>6.5</v>
      </c>
      <c r="K35" s="22"/>
      <c r="L35" s="22"/>
      <c r="M35" s="22"/>
      <c r="N35" s="22"/>
      <c r="O35" s="22"/>
      <c r="P35" s="22"/>
    </row>
    <row r="36" spans="1:16" ht="39" customHeight="1">
      <c r="A36" s="22"/>
      <c r="B36" s="35"/>
      <c r="C36" s="1143" t="s">
        <v>520</v>
      </c>
      <c r="D36" s="1144"/>
      <c r="E36" s="1145"/>
      <c r="F36" s="36">
        <v>1.46</v>
      </c>
      <c r="G36" s="37">
        <v>1.65</v>
      </c>
      <c r="H36" s="37">
        <v>1.86</v>
      </c>
      <c r="I36" s="37">
        <v>3.26</v>
      </c>
      <c r="J36" s="38">
        <v>4.33</v>
      </c>
      <c r="K36" s="22"/>
      <c r="L36" s="22"/>
      <c r="M36" s="22"/>
      <c r="N36" s="22"/>
      <c r="O36" s="22"/>
      <c r="P36" s="22"/>
    </row>
    <row r="37" spans="1:16" ht="39" customHeight="1">
      <c r="A37" s="22"/>
      <c r="B37" s="35"/>
      <c r="C37" s="1143" t="s">
        <v>521</v>
      </c>
      <c r="D37" s="1144"/>
      <c r="E37" s="1145"/>
      <c r="F37" s="36">
        <v>0.42</v>
      </c>
      <c r="G37" s="37">
        <v>0.41</v>
      </c>
      <c r="H37" s="37">
        <v>0.34</v>
      </c>
      <c r="I37" s="37">
        <v>0.59</v>
      </c>
      <c r="J37" s="38">
        <v>1.29</v>
      </c>
      <c r="K37" s="22"/>
      <c r="L37" s="22"/>
      <c r="M37" s="22"/>
      <c r="N37" s="22"/>
      <c r="O37" s="22"/>
      <c r="P37" s="22"/>
    </row>
    <row r="38" spans="1:16" ht="39" customHeight="1">
      <c r="A38" s="22"/>
      <c r="B38" s="35"/>
      <c r="C38" s="1143" t="s">
        <v>522</v>
      </c>
      <c r="D38" s="1144"/>
      <c r="E38" s="1145"/>
      <c r="F38" s="36">
        <v>1.33</v>
      </c>
      <c r="G38" s="37">
        <v>1.45</v>
      </c>
      <c r="H38" s="37">
        <v>1.34</v>
      </c>
      <c r="I38" s="37">
        <v>1.24</v>
      </c>
      <c r="J38" s="38">
        <v>0.9</v>
      </c>
      <c r="K38" s="22"/>
      <c r="L38" s="22"/>
      <c r="M38" s="22"/>
      <c r="N38" s="22"/>
      <c r="O38" s="22"/>
      <c r="P38" s="22"/>
    </row>
    <row r="39" spans="1:16" ht="39" customHeight="1">
      <c r="A39" s="22"/>
      <c r="B39" s="35"/>
      <c r="C39" s="1143" t="s">
        <v>523</v>
      </c>
      <c r="D39" s="1144"/>
      <c r="E39" s="1145"/>
      <c r="F39" s="36">
        <v>0.06</v>
      </c>
      <c r="G39" s="37">
        <v>0.2</v>
      </c>
      <c r="H39" s="37">
        <v>0.14000000000000001</v>
      </c>
      <c r="I39" s="37">
        <v>0.16</v>
      </c>
      <c r="J39" s="38">
        <v>0.18</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524</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525</v>
      </c>
      <c r="D43" s="1147"/>
      <c r="E43" s="1148"/>
      <c r="F43" s="41">
        <v>0.12</v>
      </c>
      <c r="G43" s="42">
        <v>0.05</v>
      </c>
      <c r="H43" s="42">
        <v>0.03</v>
      </c>
      <c r="I43" s="42">
        <v>0</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2869</v>
      </c>
      <c r="L45" s="60">
        <v>2803</v>
      </c>
      <c r="M45" s="60">
        <v>2841</v>
      </c>
      <c r="N45" s="60">
        <v>2806</v>
      </c>
      <c r="O45" s="61">
        <v>2967</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v>10</v>
      </c>
      <c r="L47" s="64">
        <v>3</v>
      </c>
      <c r="M47" s="64">
        <v>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359</v>
      </c>
      <c r="L48" s="64">
        <v>310</v>
      </c>
      <c r="M48" s="64">
        <v>338</v>
      </c>
      <c r="N48" s="64">
        <v>270</v>
      </c>
      <c r="O48" s="65">
        <v>204</v>
      </c>
      <c r="P48" s="48"/>
      <c r="Q48" s="48"/>
      <c r="R48" s="48"/>
      <c r="S48" s="48"/>
      <c r="T48" s="48"/>
      <c r="U48" s="48"/>
    </row>
    <row r="49" spans="1:21" ht="30.75" customHeight="1">
      <c r="A49" s="48"/>
      <c r="B49" s="1161"/>
      <c r="C49" s="1162"/>
      <c r="D49" s="62"/>
      <c r="E49" s="1153" t="s">
        <v>16</v>
      </c>
      <c r="F49" s="1153"/>
      <c r="G49" s="1153"/>
      <c r="H49" s="1153"/>
      <c r="I49" s="1153"/>
      <c r="J49" s="1154"/>
      <c r="K49" s="63">
        <v>17</v>
      </c>
      <c r="L49" s="64">
        <v>14</v>
      </c>
      <c r="M49" s="64">
        <v>12</v>
      </c>
      <c r="N49" s="64">
        <v>10</v>
      </c>
      <c r="O49" s="65">
        <v>8</v>
      </c>
      <c r="P49" s="48"/>
      <c r="Q49" s="48"/>
      <c r="R49" s="48"/>
      <c r="S49" s="48"/>
      <c r="T49" s="48"/>
      <c r="U49" s="48"/>
    </row>
    <row r="50" spans="1:21" ht="30.75" customHeight="1">
      <c r="A50" s="48"/>
      <c r="B50" s="1161"/>
      <c r="C50" s="1162"/>
      <c r="D50" s="62"/>
      <c r="E50" s="1153" t="s">
        <v>17</v>
      </c>
      <c r="F50" s="1153"/>
      <c r="G50" s="1153"/>
      <c r="H50" s="1153"/>
      <c r="I50" s="1153"/>
      <c r="J50" s="1154"/>
      <c r="K50" s="63">
        <v>372</v>
      </c>
      <c r="L50" s="64">
        <v>440</v>
      </c>
      <c r="M50" s="64">
        <v>264</v>
      </c>
      <c r="N50" s="64">
        <v>207</v>
      </c>
      <c r="O50" s="65">
        <v>168</v>
      </c>
      <c r="P50" s="48"/>
      <c r="Q50" s="48"/>
      <c r="R50" s="48"/>
      <c r="S50" s="48"/>
      <c r="T50" s="48"/>
      <c r="U50" s="48"/>
    </row>
    <row r="51" spans="1:21" ht="30.75" customHeight="1">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2939</v>
      </c>
      <c r="L52" s="64">
        <v>2968</v>
      </c>
      <c r="M52" s="64">
        <v>2839</v>
      </c>
      <c r="N52" s="64">
        <v>2978</v>
      </c>
      <c r="O52" s="65">
        <v>2876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688</v>
      </c>
      <c r="L53" s="69">
        <v>602</v>
      </c>
      <c r="M53" s="69">
        <v>619</v>
      </c>
      <c r="N53" s="69">
        <v>315</v>
      </c>
      <c r="O53" s="70">
        <v>471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nec</cp:lastModifiedBy>
  <cp:lastPrinted>2015-04-15T01:34:33Z</cp:lastPrinted>
  <dcterms:created xsi:type="dcterms:W3CDTF">2015-02-17T06:28:38Z</dcterms:created>
  <dcterms:modified xsi:type="dcterms:W3CDTF">2015-05-01T02:56:23Z</dcterms:modified>
</cp:coreProperties>
</file>