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3B3C312B-23CA-48FC-AB21-F0B76E514E9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s="1"/>
  <c r="U36" i="10" s="1"/>
  <c r="BW34" i="10" l="1"/>
  <c r="BW35" i="10" s="1"/>
  <c r="BW36" i="10" s="1"/>
  <c r="BW37" i="10" s="1"/>
  <c r="BW38" i="10" s="1"/>
  <c r="BW39" i="10" s="1"/>
  <c r="BW40" i="10" s="1"/>
  <c r="BW41"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<sst xmlns="http://schemas.openxmlformats.org/spreadsheetml/2006/main" count="1068" uniqueCount="585">
  <si>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</si>
  <si>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</si>
  <si>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</si>
  <si>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</si>
  <si>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</si>
  <si>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</si>
  <si>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</si>
  <si>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</si>
  <si>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</si>
  <si>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</si>
  <si>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</si>
  <si>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</si>
  <si>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</si>
  <si>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</si>
  <si>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</si>
  <si>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</si>
  <si>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</si>
  <si>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</si>
  <si>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</si>
  <si>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</si>
  <si>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</si>
  <si>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</si>
  <si>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</si>
  <si>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</si>
  <si>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</si>
  <si>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</si>
  <si>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</si>
  <si>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</si>
  <si>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</si>
  <si>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</si>
  <si>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</si>
  <si>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</si>
  <si>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</si>
  <si>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</si>
  <si>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</si>
  <si>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</si>
  <si>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</si>
  <si>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</si>
  <si>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</si>
  <si>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</si>
  <si>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</si>
  <si>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</si>
  <si>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</si>
  <si>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</si>
  <si>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</si>
  <si>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</si>
  <si>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</si>
  <si>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</si>
  <si>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</si>
  <si>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</si>
  <si>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</si>
  <si>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</si>
  <si>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</si>
  <si>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</si>
  <si>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</si>
  <si>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</si>
  <si>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</si>
  <si>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</si>
  <si>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</si>
  <si>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</si>
  <si>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</si>
  <si>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</si>
  <si>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</si>
  <si>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</si>
  <si>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</si>
  <si>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</si>
  <si>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</si>
  <si>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</si>
  <si>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</si>
  <si>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</si>
  <si>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</si>
  <si>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</si>
  <si>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</si>
  <si>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</si>
  <si>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</si>
  <si>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</si>
  <si>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</si>
  <si>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</si>
  <si>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</si>
  <si>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</si>
  <si>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</si>
  <si>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</si>
  <si>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</si>
  <si>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</si>
  <si>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</si>
  <si>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</si>
  <si>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</si>
  <si>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</si>
  <si>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</si>
  <si>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</si>
  <si>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</si>
  <si>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</si>
  <si>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</si>
  <si>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</si>
  <si>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</si>
  <si>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</si>
  <si>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</si>
  <si>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</si>
  <si>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</si>
  <si>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</si>
  <si>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</si>
  <si>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</si>
  <si>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</si>
  <si>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</si>
  <si>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</si>
  <si>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</si>
  <si>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</si>
  <si>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</si>
  <si>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</si>
  <si>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</si>
  <si>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</si>
  <si>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</si>
  <si>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</si>
  <si>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</si>
  <si>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</si>
  <si>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</si>
  <si>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</si>
  <si>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</si>
  <si>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</si>
  <si>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</si>
  <si>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</si>
  <si>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</si>
  <si>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</si>
  <si>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</si>
  <si>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</si>
  <si>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</si>
  <si>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</si>
  <si>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</si>
  <si>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</si>
  <si>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</si>
  <si>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</si>
  <si>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</si>
  <si>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</si>
  <si>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</si>
  <si>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</si>
  <si>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</si>
  <si>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</si>
  <si>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</si>
  <si>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</si>
  <si>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</si>
  <si>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</si>
  <si>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</si>
  <si>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</si>
  <si>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</si>
  <si>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</si>
  <si>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</si>
  <si>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</si>
  <si>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</si>
  <si>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</si>
  <si>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</si>
  <si>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</si>
  <si>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</si>
  <si>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</si>
  <si>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</si>
  <si>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</si>
  <si>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</si>
  <si>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</si>
  <si>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</si>
  <si>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</si>
  <si>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</si>
  <si>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</si>
  <si>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</si>
  <si>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</si>
  <si>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</si>
  <si>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</si>
  <si>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</si>
  <si>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</si>
  <si>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</si>
  <si>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</si>
  <si>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</si>
  <si>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</si>
  <si>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</si>
  <si>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</si>
  <si>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</si>
  <si>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</si>
  <si>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</si>
  <si>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</si>
  <si>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</si>
  <si>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</si>
  <si>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</si>
  <si>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</si>
  <si>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</si>
  <si>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</si>
  <si>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</si>
  <si>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</si>
  <si>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</si>
  <si>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</si>
  <si>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</si>
  <si>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</si>
  <si>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</si>
  <si>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</si>
  <si>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</si>
  <si>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</si>
  <si>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</si>
  <si>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</si>
  <si>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</si>
  <si>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</si>
  <si>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</si>
  <si>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</si>
  <si>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</si>
  <si>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</si>
  <si>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</si>
  <si>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</si>
  <si>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</si>
  <si>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</si>
  <si>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</si>
  <si>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</si>
  <si>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</si>
  <si>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</si>
  <si>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</si>
  <si>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</si>
  <si>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</si>
  <si>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</si>
  <si>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千葉県我孫子市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</si>
  <si>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</si>
  <si>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</si>
  <si>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</si>
  <si>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</si>
  <si>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</si>
  <si>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</si>
  <si>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</si>
  <si>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</si>
  <si>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</si>
  <si>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</si>
  <si>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</si>
  <si>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</si>
  <si>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</si>
  <si>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</si>
  <si>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</si>
  <si>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</si>
  <si>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</si>
  <si>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</si>
  <si>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</si>
  <si>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</si>
  <si>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</si>
  <si>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</si>
  <si>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</si>
  <si>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</si>
  <si>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</si>
  <si>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</si>
  <si>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</si>
  <si>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</si>
  <si>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</si>
  <si>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</si>
  <si>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</si>
  <si>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</si>
  <si>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</si>
  <si>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</si>
  <si>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</si>
  <si>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</si>
  <si>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</si>
  <si>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</si>
  <si>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</si>
  <si>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</si>
  <si>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</si>
  <si>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</si>
  <si>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</si>
  <si>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</si>
  <si>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</si>
  <si>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</si>
  <si>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</si>
  <si>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</si>
  <si>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</si>
  <si>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</si>
  <si>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</si>
  <si>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</si>
  <si>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</si>
  <si>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</si>
  <si>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</si>
  <si>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</si>
  <si>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</si>
  <si>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</si>
  <si>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</si>
  <si>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</si>
  <si>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</si>
  <si>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</si>
  <si>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</si>
  <si>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</si>
  <si>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</si>
  <si>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</si>
  <si>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</si>
  <si>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</si>
  <si>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</si>
  <si>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</si>
  <si>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</si>
  <si>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</si>
  <si>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</si>
  <si>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</si>
  <si>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</si>
  <si>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</si>
  <si>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</si>
  <si>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</si>
  <si>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</si>
  <si>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</si>
  <si>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</si>
  <si>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</si>
  <si>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</si>
  <si>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</si>
  <si>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</si>
  <si>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</si>
  <si>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</si>
  <si>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</si>
  <si>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</si>
  <si>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</si>
  <si>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</si>
  <si>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</si>
  <si>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</si>
  <si>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</si>
  <si>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</si>
  <si>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</si>
  <si>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</si>
  <si>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</si>
  <si>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</si>
  <si>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</si>
  <si>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</si>
  <si>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</si>
  <si>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</si>
  <si>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</si>
  <si>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</si>
  <si>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</si>
  <si>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</si>
  <si>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</si>
  <si>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</si>
  <si>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</si>
  <si>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</si>
  <si>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</si>
  <si>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</si>
  <si>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</si>
  <si>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</si>
  <si>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</si>
  <si>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</si>
  <si>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</si>
  <si>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</si>
  <si>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</si>
  <si>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</si>
  <si>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</si>
  <si>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</si>
  <si>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</si>
  <si>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</si>
  <si>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</si>
  <si>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</si>
  <si>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</si>
  <si>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</si>
  <si>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</si>
  <si>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</si>
  <si>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</si>
  <si>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</si>
  <si>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</si>
  <si>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</si>
  <si>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</si>
  <si>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</si>
  <si>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</si>
  <si>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</si>
  <si>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</si>
  <si>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</si>
  <si>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</si>
  <si>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</si>
  <si>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</si>
  <si>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</si>
  <si>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</si>
  <si>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</si>
  <si>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</si>
  <si>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</si>
  <si>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</si>
  <si>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</si>
  <si>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</si>
  <si>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千葉県我孫子市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</si>
  <si>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</si>
  <si>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</si>
  <si>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</si>
  <si>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</si>
  <si>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</si>
  <si>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</si>
  <si>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</si>
  <si>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</si>
  <si>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</si>
  <si>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</si>
  <si>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</si>
  <si>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</si>
  <si>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</si>
  <si>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</si>
  <si>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</si>
  <si>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</si>
  <si>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</si>
  <si>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</si>
  <si>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</si>
  <si>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</si>
  <si>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</si>
  <si>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</si>
  <si>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</si>
  <si>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</si>
  <si>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</si>
  <si>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</si>
  <si>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</si>
  <si>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</si>
  <si>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</si>
  <si>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</si>
  <si>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</si>
  <si>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</si>
  <si>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</si>
  <si>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</si>
  <si>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</si>
  <si>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</si>
  <si>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</si>
  <si>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我孫子市下水道事業会計</t>
    <phoneticPr fontId="5"/>
  </si>
  <si>
    <t>法適用企業</t>
    <phoneticPr fontId="5"/>
  </si>
  <si>
    <t>我孫子市水道事業会計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</si>
  <si>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</si>
  <si>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</si>
  <si>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</si>
  <si>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</si>
  <si>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</si>
  <si>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</si>
  <si>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</si>
  <si>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</si>
  <si>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</si>
  <si>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</si>
  <si>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</si>
  <si>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</si>
  <si>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</si>
  <si>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</si>
  <si>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</si>
  <si>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</si>
  <si>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</si>
  <si>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</si>
  <si>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</si>
  <si>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</si>
  <si>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</si>
  <si>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</si>
  <si>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</si>
  <si>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</si>
  <si>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</si>
  <si>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</si>
  <si>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</si>
  <si>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</si>
  <si>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</si>
  <si>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</si>
  <si>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</si>
  <si>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</si>
  <si>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</si>
  <si>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</si>
  <si>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</si>
  <si>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</si>
  <si>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</si>
  <si>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</si>
  <si>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</si>
  <si>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</si>
  <si>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</si>
  <si>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</si>
  <si>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</si>
  <si>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</si>
  <si>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</si>
  <si>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</si>
  <si>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</si>
  <si>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</si>
  <si>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</si>
  <si>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</si>
  <si>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</si>
  <si>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</si>
  <si>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</si>
  <si>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</si>
  <si>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</si>
  <si>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</si>
  <si>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</si>
  <si>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</si>
  <si>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</si>
  <si>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</si>
  <si>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</si>
  <si>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我孫子市介護保険特別会計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</si>
  <si>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</si>
  <si>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</si>
  <si>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</si>
  <si>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</si>
  <si>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</si>
  <si>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</si>
  <si>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</si>
  <si>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</si>
  <si>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</si>
  <si>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</si>
  <si>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</si>
  <si>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</si>
  <si>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</si>
  <si>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</si>
  <si>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</si>
  <si>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</si>
  <si>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</si>
  <si>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</si>
  <si>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</si>
  <si>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</si>
  <si>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</si>
  <si>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</si>
  <si>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</si>
  <si>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</si>
  <si>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</si>
  <si>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</si>
  <si>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</si>
  <si>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</si>
  <si>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</si>
  <si>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</si>
  <si>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</si>
  <si>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</si>
  <si>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</si>
  <si>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</si>
  <si>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</si>
  <si>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</si>
  <si>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</si>
  <si>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</si>
  <si>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</si>
  <si>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</si>
  <si>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</si>
  <si>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</si>
  <si>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</si>
  <si>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</si>
  <si>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</si>
  <si>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</si>
  <si>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</si>
  <si>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</si>
  <si>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</si>
  <si>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</si>
  <si>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</si>
  <si>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</si>
  <si>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</si>
  <si>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</si>
  <si>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</si>
  <si>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</si>
  <si>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</si>
  <si>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</si>
  <si>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</si>
  <si>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</si>
  <si>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</si>
  <si>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</si>
  <si>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</si>
  <si>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</si>
  <si>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</si>
  <si>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</si>
  <si>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</si>
  <si>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</si>
  <si>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</si>
  <si>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</si>
  <si>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</si>
  <si>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</si>
  <si>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</si>
  <si>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</si>
  <si>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</si>
  <si>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</si>
  <si>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</si>
  <si>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</si>
  <si>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</si>
  <si>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</si>
  <si>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</si>
  <si>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</si>
  <si>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</si>
  <si>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</si>
  <si>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0.89</t>
  </si>
  <si>
    <t>▲ 1.01</t>
  </si>
  <si>
    <t>我孫子市水道事業会計</t>
  </si>
  <si>
    <t>一般会計</t>
  </si>
  <si>
    <t>我孫子市介護保険特別会計</t>
  </si>
  <si>
    <t>我孫子市下水道事業会計</t>
  </si>
  <si>
    <t>我孫子市後期高齢者医療特別会計</t>
  </si>
  <si>
    <t>我孫子市国民健康保険事業特別会計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</si>
  <si>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</si>
  <si>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</si>
  <si>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</si>
  <si>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</si>
  <si>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</si>
  <si>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</si>
  <si>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</si>
  <si>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</si>
  <si>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北千葉広域水道企業団１団体（水道用水供給事業会計）</t>
    <rPh sb="0" eb="1">
      <t>キタ</t>
    </rPh>
    <rPh sb="1" eb="3">
      <t>チバ</t>
    </rPh>
    <rPh sb="3" eb="5">
      <t>コウイキ</t>
    </rPh>
    <rPh sb="5" eb="7">
      <t>スイドウ</t>
    </rPh>
    <rPh sb="7" eb="10">
      <t>キギョウダン</t>
    </rPh>
    <rPh sb="11" eb="13">
      <t>ダンタイ</t>
    </rPh>
    <rPh sb="14" eb="16">
      <t>スイドウ</t>
    </rPh>
    <rPh sb="16" eb="18">
      <t>ヨウスイ</t>
    </rPh>
    <rPh sb="18" eb="20">
      <t>キョウキュウ</t>
    </rPh>
    <rPh sb="20" eb="22">
      <t>ジギョウ</t>
    </rPh>
    <rPh sb="22" eb="24">
      <t>カイケイ</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</si>
  <si>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</si>
  <si>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</si>
  <si>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</si>
  <si>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</si>
  <si>
    <t>千葉県市町村総合事務組合（千葉県市町村交通災害共済特別会計）</t>
  </si>
  <si>
    <t>千葉県後期高齢者医療広域連合(一般会計）</t>
    <rPh sb="15" eb="19">
      <t>イッパンカイケイ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</si>
  <si>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</si>
  <si>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我孫子市土地開発公社</t>
    <rPh sb="0" eb="4">
      <t>アビコシ</t>
    </rPh>
    <rPh sb="4" eb="6">
      <t>トチ</t>
    </rPh>
    <rPh sb="6" eb="8">
      <t>カイハツ</t>
    </rPh>
    <rPh sb="8" eb="10">
      <t>コウシャ</t>
    </rPh>
    <phoneticPr fontId="2"/>
  </si>
  <si>
    <t>-</t>
    <phoneticPr fontId="2"/>
  </si>
  <si>
    <t>-</t>
    <phoneticPr fontId="2"/>
  </si>
  <si>
    <t>公共施設整備基金</t>
    <rPh sb="0" eb="2">
      <t>コウキョウ</t>
    </rPh>
    <rPh sb="2" eb="4">
      <t>シセツ</t>
    </rPh>
    <rPh sb="4" eb="6">
      <t>セイビ</t>
    </rPh>
    <rPh sb="6" eb="8">
      <t>キキン</t>
    </rPh>
    <phoneticPr fontId="2"/>
  </si>
  <si>
    <t>文化施設整備基金</t>
    <rPh sb="0" eb="2">
      <t>ブンカ</t>
    </rPh>
    <rPh sb="2" eb="4">
      <t>シセツ</t>
    </rPh>
    <rPh sb="4" eb="6">
      <t>セイビ</t>
    </rPh>
    <rPh sb="6" eb="8">
      <t>キキン</t>
    </rPh>
    <phoneticPr fontId="2"/>
  </si>
  <si>
    <t>社会福祉事業基金</t>
    <rPh sb="0" eb="2">
      <t>シャカイ</t>
    </rPh>
    <rPh sb="2" eb="4">
      <t>フクシ</t>
    </rPh>
    <rPh sb="4" eb="6">
      <t>ジギョウ</t>
    </rPh>
    <rPh sb="6" eb="8">
      <t>キキン</t>
    </rPh>
    <phoneticPr fontId="2"/>
  </si>
  <si>
    <t>めるへん文庫基金</t>
    <rPh sb="4" eb="6">
      <t>ブンコ</t>
    </rPh>
    <rPh sb="6" eb="8">
      <t>キキン</t>
    </rPh>
    <phoneticPr fontId="2"/>
  </si>
  <si>
    <t>ふるさと手賀沼ふれあい計画推進基金</t>
    <rPh sb="4" eb="7">
      <t>テガヌマ</t>
    </rPh>
    <rPh sb="11" eb="13">
      <t>ケイカク</t>
    </rPh>
    <rPh sb="13" eb="15">
      <t>スイシン</t>
    </rPh>
    <rPh sb="15" eb="1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</si>
</sst>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3970-403F-BA90-88DE810726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19178</c:v>
                </c:pt>
                <c:pt idx="1">
                  <c:v>14138</c:v>
                </c:pt>
                <c:pt idx="2">
                  <c:v>19785</c:v>
                </c:pt>
                <c:pt idx="3">
                  <c:v>69522</c:v>
                </c:pt>
                <c:pt idx="4">
                  <c:v>64642</c:v>
                </c:pt>
              </c:numCache>
            </c:numRef>
          </c:val>
          <c:smooth val="0"/>
          <c:extLst>
            <c:ext xmlns:c16="http://schemas.microsoft.com/office/drawing/2014/chart" uri="{C3380CC4-5D6E-409C-BE32-E72D297353CC}">
              <c16:uniqueId val="{00000001-3970-403F-BA90-88DE810726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3.57</c:v>
                </c:pt>
                <c:pt idx="1">
                  <c:v>2.3199999999999998</c:v>
                </c:pt>
                <c:pt idx="2">
                  <c:v>4.26</c:v>
                </c:pt>
                <c:pt idx="3">
                  <c:v>5.7</c:v>
                </c:pt>
                <c:pt idx="4">
                  <c:v>4.47</c:v>
                </c:pt>
              </c:numCache>
            </c:numRef>
          </c:val>
          <c:extLst>
            <c:ext xmlns:c16="http://schemas.microsoft.com/office/drawing/2014/chart" uri="{C3380CC4-5D6E-409C-BE32-E72D297353CC}">
              <c16:uniqueId val="{00000000-0CF6-49C0-B44D-5CB9EA529A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8.75</c:v>
                </c:pt>
                <c:pt idx="1">
                  <c:v>8.9499999999999993</c:v>
                </c:pt>
                <c:pt idx="2">
                  <c:v>9.6199999999999992</c:v>
                </c:pt>
                <c:pt idx="3">
                  <c:v>12.62</c:v>
                </c:pt>
                <c:pt idx="4">
                  <c:v>16.559999999999999</c:v>
                </c:pt>
              </c:numCache>
            </c:numRef>
          </c:val>
          <c:extLst>
            <c:ext xmlns:c16="http://schemas.microsoft.com/office/drawing/2014/chart" uri="{C3380CC4-5D6E-409C-BE32-E72D297353CC}">
              <c16:uniqueId val="{00000001-0CF6-49C0-B44D-5CB9EA529A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-0.89</c:v>
                </c:pt>
                <c:pt idx="1">
                  <c:v>-1.01</c:v>
                </c:pt>
                <c:pt idx="2">
                  <c:v>2.91</c:v>
                </c:pt>
                <c:pt idx="3">
                  <c:v>5.24</c:v>
                </c:pt>
                <c:pt idx="4">
                  <c:v>2.4</c:v>
                </c:pt>
              </c:numCache>
            </c:numRef>
          </c:val>
          <c:smooth val="0"/>
          <c:extLst>
            <c:ext xmlns:c16="http://schemas.microsoft.com/office/drawing/2014/chart" uri="{C3380CC4-5D6E-409C-BE32-E72D297353CC}">
              <c16:uniqueId val="{00000002-0CF6-49C0-B44D-5CB9EA529A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70-4935-8072-966BAA47F1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70-4935-8072-966BAA47F1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70-4935-8072-966BAA47F1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70-4935-8072-966BAA47F16D}"/>
            </c:ext>
          </c:extLst>
        </c:ser>
        <c:ser>
          <c:idx val="4"/>
          <c:order val="4"/>
          <c:tx>
            <c:strRef>
              <c:f>データシート!$A$31</c:f>
              <c:strCache>
                <c:ptCount val="1"/>
                <c:pt idx="0">
                  <c:v>我孫子市国民健康保険事業特別会計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0.52</c:v>
                </c:pt>
                <c:pt idx="2">
                  <c:v>#N/A</c:v>
                </c:pt>
                <c:pt idx="3">
                  <c:v>0.22</c:v>
                </c:pt>
                <c:pt idx="4">
                  <c:v>#N/A</c:v>
                </c:pt>
                <c:pt idx="5">
                  <c:v>0.28000000000000003</c:v>
                </c:pt>
                <c:pt idx="6">
                  <c:v>#N/A</c:v>
                </c:pt>
                <c:pt idx="7">
                  <c:v>0.64</c:v>
                </c:pt>
                <c:pt idx="8">
                  <c:v>#N/A</c:v>
                </c:pt>
                <c:pt idx="9">
                  <c:v>7.0000000000000007E-2</c:v>
                </c:pt>
              </c:numCache>
            </c:numRef>
          </c:val>
          <c:extLst>
            <c:ext xmlns:c16="http://schemas.microsoft.com/office/drawing/2014/chart" uri="{C3380CC4-5D6E-409C-BE32-E72D297353CC}">
              <c16:uniqueId val="{00000004-CC70-4935-8072-966BAA47F16D}"/>
            </c:ext>
          </c:extLst>
        </c:ser>
        <c:ser>
          <c:idx val="5"/>
          <c:order val="5"/>
          <c:tx>
            <c:strRef>
              <c:f>データシート!$A$32</c:f>
              <c:strCache>
                <c:ptCount val="1"/>
                <c:pt idx="0">
                  <c:v>我孫子市後期高齢者医療特別会計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0.17</c:v>
                </c:pt>
                <c:pt idx="4">
                  <c:v>#N/A</c:v>
                </c:pt>
                <c:pt idx="5">
                  <c:v>0.04</c:v>
                </c:pt>
                <c:pt idx="6">
                  <c:v>#N/A</c:v>
                </c:pt>
                <c:pt idx="7">
                  <c:v>0.04</c:v>
                </c:pt>
                <c:pt idx="8">
                  <c:v>#N/A</c:v>
                </c:pt>
                <c:pt idx="9">
                  <c:v>0.11</c:v>
                </c:pt>
              </c:numCache>
            </c:numRef>
          </c:val>
          <c:extLst>
            <c:ext xmlns:c16="http://schemas.microsoft.com/office/drawing/2014/chart" uri="{C3380CC4-5D6E-409C-BE32-E72D297353CC}">
              <c16:uniqueId val="{00000005-CC70-4935-8072-966BAA47F16D}"/>
            </c:ext>
          </c:extLst>
        </c:ser>
        <c:ser>
          <c:idx val="6"/>
          <c:order val="6"/>
          <c:tx>
            <c:strRef>
              <c:f>データシート!$A$33</c:f>
              <c:strCache>
                <c:ptCount val="1"/>
                <c:pt idx="0">
                  <c:v>我孫子市下水道事業会計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0.66</c:v>
                </c:pt>
                <c:pt idx="2">
                  <c:v>#N/A</c:v>
                </c:pt>
                <c:pt idx="3">
                  <c:v>0.25</c:v>
                </c:pt>
                <c:pt idx="4">
                  <c:v>#N/A</c:v>
                </c:pt>
                <c:pt idx="5">
                  <c:v>0.53</c:v>
                </c:pt>
                <c:pt idx="6">
                  <c:v>#N/A</c:v>
                </c:pt>
                <c:pt idx="7">
                  <c:v>0.72</c:v>
                </c:pt>
                <c:pt idx="8">
                  <c:v>#N/A</c:v>
                </c:pt>
                <c:pt idx="9">
                  <c:v>0.94</c:v>
                </c:pt>
              </c:numCache>
            </c:numRef>
          </c:val>
          <c:extLst>
            <c:ext xmlns:c16="http://schemas.microsoft.com/office/drawing/2014/chart" uri="{C3380CC4-5D6E-409C-BE32-E72D297353CC}">
              <c16:uniqueId val="{00000006-CC70-4935-8072-966BAA47F16D}"/>
            </c:ext>
          </c:extLst>
        </c:ser>
        <c:ser>
          <c:idx val="7"/>
          <c:order val="7"/>
          <c:tx>
            <c:strRef>
              <c:f>データシート!$A$34</c:f>
              <c:strCache>
                <c:ptCount val="1"/>
                <c:pt idx="0">
                  <c:v>我孫子市介護保険特別会計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0.32</c:v>
                </c:pt>
                <c:pt idx="4">
                  <c:v>#N/A</c:v>
                </c:pt>
                <c:pt idx="5">
                  <c:v>1.58</c:v>
                </c:pt>
                <c:pt idx="6">
                  <c:v>#N/A</c:v>
                </c:pt>
                <c:pt idx="7">
                  <c:v>0.62</c:v>
                </c:pt>
                <c:pt idx="8">
                  <c:v>#N/A</c:v>
                </c:pt>
                <c:pt idx="9">
                  <c:v>1.1399999999999999</c:v>
                </c:pt>
              </c:numCache>
            </c:numRef>
          </c:val>
          <c:extLst>
            <c:ext xmlns:c16="http://schemas.microsoft.com/office/drawing/2014/chart" uri="{C3380CC4-5D6E-409C-BE32-E72D297353CC}">
              <c16:uniqueId val="{00000007-CC70-4935-8072-966BAA47F1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3.56</c:v>
                </c:pt>
                <c:pt idx="2">
                  <c:v>#N/A</c:v>
                </c:pt>
                <c:pt idx="3">
                  <c:v>2.31</c:v>
                </c:pt>
                <c:pt idx="4">
                  <c:v>#N/A</c:v>
                </c:pt>
                <c:pt idx="5">
                  <c:v>4.26</c:v>
                </c:pt>
                <c:pt idx="6">
                  <c:v>#N/A</c:v>
                </c:pt>
                <c:pt idx="7">
                  <c:v>5.7</c:v>
                </c:pt>
                <c:pt idx="8">
                  <c:v>#N/A</c:v>
                </c:pt>
                <c:pt idx="9">
                  <c:v>4.46</c:v>
                </c:pt>
              </c:numCache>
            </c:numRef>
          </c:val>
          <c:extLst>
            <c:ext xmlns:c16="http://schemas.microsoft.com/office/drawing/2014/chart" uri="{C3380CC4-5D6E-409C-BE32-E72D297353CC}">
              <c16:uniqueId val="{00000008-CC70-4935-8072-966BAA47F16D}"/>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11.28</c:v>
                </c:pt>
                <c:pt idx="2">
                  <c:v>#N/A</c:v>
                </c:pt>
                <c:pt idx="3">
                  <c:v>12.23</c:v>
                </c:pt>
                <c:pt idx="4">
                  <c:v>#N/A</c:v>
                </c:pt>
                <c:pt idx="5">
                  <c:v>13.51</c:v>
                </c:pt>
                <c:pt idx="6">
                  <c:v>#N/A</c:v>
                </c:pt>
                <c:pt idx="7">
                  <c:v>11.55</c:v>
                </c:pt>
                <c:pt idx="8">
                  <c:v>#N/A</c:v>
                </c:pt>
                <c:pt idx="9">
                  <c:v>12.31</c:v>
                </c:pt>
              </c:numCache>
            </c:numRef>
          </c:val>
          <c:extLst>
            <c:ext xmlns:c16="http://schemas.microsoft.com/office/drawing/2014/chart" uri="{C3380CC4-5D6E-409C-BE32-E72D297353CC}">
              <c16:uniqueId val="{00000009-CC70-4935-8072-966BAA47F1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3355</c:v>
                </c:pt>
                <c:pt idx="5">
                  <c:v>3286</c:v>
                </c:pt>
                <c:pt idx="8">
                  <c:v>3048</c:v>
                </c:pt>
                <c:pt idx="11">
                  <c:v>3125</c:v>
                </c:pt>
                <c:pt idx="14">
                  <c:v>3129</c:v>
                </c:pt>
              </c:numCache>
            </c:numRef>
          </c:val>
          <c:extLst>
            <c:ext xmlns:c16="http://schemas.microsoft.com/office/drawing/2014/chart" uri="{C3380CC4-5D6E-409C-BE32-E72D297353CC}">
              <c16:uniqueId val="{00000000-C391-4E27-94A4-B1762297F7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91-4E27-94A4-B1762297F7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79</c:v>
                </c:pt>
                <c:pt idx="3">
                  <c:v>4</c:v>
                </c:pt>
                <c:pt idx="6">
                  <c:v>3</c:v>
                </c:pt>
                <c:pt idx="9">
                  <c:v>1</c:v>
                </c:pt>
                <c:pt idx="12">
                  <c:v>31</c:v>
                </c:pt>
              </c:numCache>
            </c:numRef>
          </c:val>
          <c:extLst>
            <c:ext xmlns:c16="http://schemas.microsoft.com/office/drawing/2014/chart" uri="{C3380CC4-5D6E-409C-BE32-E72D297353CC}">
              <c16:uniqueId val="{00000002-C391-4E27-94A4-B1762297F7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11</c:v>
                </c:pt>
                <c:pt idx="6">
                  <c:v>14</c:v>
                </c:pt>
                <c:pt idx="9">
                  <c:v>15</c:v>
                </c:pt>
                <c:pt idx="12">
                  <c:v>18</c:v>
                </c:pt>
              </c:numCache>
            </c:numRef>
          </c:val>
          <c:extLst>
            <c:ext xmlns:c16="http://schemas.microsoft.com/office/drawing/2014/chart" uri="{C3380CC4-5D6E-409C-BE32-E72D297353CC}">
              <c16:uniqueId val="{00000003-C391-4E27-94A4-B1762297F7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418</c:v>
                </c:pt>
                <c:pt idx="3">
                  <c:v>397</c:v>
                </c:pt>
                <c:pt idx="6">
                  <c:v>412</c:v>
                </c:pt>
                <c:pt idx="9">
                  <c:v>353</c:v>
                </c:pt>
                <c:pt idx="12">
                  <c:v>414</c:v>
                </c:pt>
              </c:numCache>
            </c:numRef>
          </c:val>
          <c:extLst>
            <c:ext xmlns:c16="http://schemas.microsoft.com/office/drawing/2014/chart" uri="{C3380CC4-5D6E-409C-BE32-E72D297353CC}">
              <c16:uniqueId val="{00000004-C391-4E27-94A4-B1762297F7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91-4E27-94A4-B1762297F7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91-4E27-94A4-B1762297F7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3013</c:v>
                </c:pt>
                <c:pt idx="3">
                  <c:v>3082</c:v>
                </c:pt>
                <c:pt idx="6">
                  <c:v>3112</c:v>
                </c:pt>
                <c:pt idx="9">
                  <c:v>3171</c:v>
                </c:pt>
                <c:pt idx="12">
                  <c:v>3189</c:v>
                </c:pt>
              </c:numCache>
            </c:numRef>
          </c:val>
          <c:extLst>
            <c:ext xmlns:c16="http://schemas.microsoft.com/office/drawing/2014/chart" uri="{C3380CC4-5D6E-409C-BE32-E72D297353CC}">
              <c16:uniqueId val="{00000007-C391-4E27-94A4-B1762297F7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c:v>
                </c:pt>
                <c:pt idx="2">
                  <c:v>#N/A</c:v>
                </c:pt>
                <c:pt idx="3">
                  <c:v>#N/A</c:v>
                </c:pt>
                <c:pt idx="4">
                  <c:v>208</c:v>
                </c:pt>
                <c:pt idx="5">
                  <c:v>#N/A</c:v>
                </c:pt>
                <c:pt idx="6">
                  <c:v>#N/A</c:v>
                </c:pt>
                <c:pt idx="7">
                  <c:v>493</c:v>
                </c:pt>
                <c:pt idx="8">
                  <c:v>#N/A</c:v>
                </c:pt>
                <c:pt idx="9">
                  <c:v>#N/A</c:v>
                </c:pt>
                <c:pt idx="10">
                  <c:v>415</c:v>
                </c:pt>
                <c:pt idx="11">
                  <c:v>#N/A</c:v>
                </c:pt>
                <c:pt idx="12">
                  <c:v>#N/A</c:v>
                </c:pt>
                <c:pt idx="13">
                  <c:v>523</c:v>
                </c:pt>
                <c:pt idx="14">
                  <c:v>#N/A</c:v>
                </c:pt>
              </c:numCache>
            </c:numRef>
          </c:val>
          <c:smooth val="0"/>
          <c:extLst>
            <c:ext xmlns:c16="http://schemas.microsoft.com/office/drawing/2014/chart" uri="{C3380CC4-5D6E-409C-BE32-E72D297353CC}">
              <c16:uniqueId val="{00000008-C391-4E27-94A4-B1762297F7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30773</c:v>
                </c:pt>
                <c:pt idx="5">
                  <c:v>30544</c:v>
                </c:pt>
                <c:pt idx="8">
                  <c:v>30386</c:v>
                </c:pt>
                <c:pt idx="11">
                  <c:v>30673</c:v>
                </c:pt>
                <c:pt idx="14">
                  <c:v>30751</c:v>
                </c:pt>
              </c:numCache>
            </c:numRef>
          </c:val>
          <c:extLst>
            <c:ext xmlns:c16="http://schemas.microsoft.com/office/drawing/2014/chart" uri="{C3380CC4-5D6E-409C-BE32-E72D297353CC}">
              <c16:uniqueId val="{00000000-C408-448E-8E23-3FDD997158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7435</c:v>
                </c:pt>
                <c:pt idx="5">
                  <c:v>7073</c:v>
                </c:pt>
                <c:pt idx="8">
                  <c:v>7169</c:v>
                </c:pt>
                <c:pt idx="11">
                  <c:v>6969</c:v>
                </c:pt>
                <c:pt idx="14">
                  <c:v>6511</c:v>
                </c:pt>
              </c:numCache>
            </c:numRef>
          </c:val>
          <c:extLst>
            <c:ext xmlns:c16="http://schemas.microsoft.com/office/drawing/2014/chart" uri="{C3380CC4-5D6E-409C-BE32-E72D297353CC}">
              <c16:uniqueId val="{00000001-C408-448E-8E23-3FDD997158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6815</c:v>
                </c:pt>
                <c:pt idx="5">
                  <c:v>6950</c:v>
                </c:pt>
                <c:pt idx="8">
                  <c:v>6868</c:v>
                </c:pt>
                <c:pt idx="11">
                  <c:v>9042</c:v>
                </c:pt>
                <c:pt idx="14">
                  <c:v>9636</c:v>
                </c:pt>
              </c:numCache>
            </c:numRef>
          </c:val>
          <c:extLst>
            <c:ext xmlns:c16="http://schemas.microsoft.com/office/drawing/2014/chart" uri="{C3380CC4-5D6E-409C-BE32-E72D297353CC}">
              <c16:uniqueId val="{00000002-C408-448E-8E23-3FDD997158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08-448E-8E23-3FDD997158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08-448E-8E23-3FDD997158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4</c:v>
                </c:pt>
                <c:pt idx="6">
                  <c:v>0</c:v>
                </c:pt>
                <c:pt idx="9">
                  <c:v>1</c:v>
                </c:pt>
                <c:pt idx="12">
                  <c:v>2</c:v>
                </c:pt>
              </c:numCache>
            </c:numRef>
          </c:val>
          <c:extLst>
            <c:ext xmlns:c16="http://schemas.microsoft.com/office/drawing/2014/chart" uri="{C3380CC4-5D6E-409C-BE32-E72D297353CC}">
              <c16:uniqueId val="{00000005-C408-448E-8E23-3FDD997158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4427</c:v>
                </c:pt>
                <c:pt idx="3">
                  <c:v>4264</c:v>
                </c:pt>
                <c:pt idx="6">
                  <c:v>4187</c:v>
                </c:pt>
                <c:pt idx="9">
                  <c:v>4093</c:v>
                </c:pt>
                <c:pt idx="12">
                  <c:v>4002</c:v>
                </c:pt>
              </c:numCache>
            </c:numRef>
          </c:val>
          <c:extLst>
            <c:ext xmlns:c16="http://schemas.microsoft.com/office/drawing/2014/chart" uri="{C3380CC4-5D6E-409C-BE32-E72D297353CC}">
              <c16:uniqueId val="{00000006-C408-448E-8E23-3FDD997158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197</c:v>
                </c:pt>
                <c:pt idx="3">
                  <c:v>206</c:v>
                </c:pt>
                <c:pt idx="6">
                  <c:v>217</c:v>
                </c:pt>
                <c:pt idx="9">
                  <c:v>228</c:v>
                </c:pt>
                <c:pt idx="12">
                  <c:v>204</c:v>
                </c:pt>
              </c:numCache>
            </c:numRef>
          </c:val>
          <c:extLst>
            <c:ext xmlns:c16="http://schemas.microsoft.com/office/drawing/2014/chart" uri="{C3380CC4-5D6E-409C-BE32-E72D297353CC}">
              <c16:uniqueId val="{00000007-C408-448E-8E23-3FDD997158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5268</c:v>
                </c:pt>
                <c:pt idx="3">
                  <c:v>4849</c:v>
                </c:pt>
                <c:pt idx="6">
                  <c:v>4925</c:v>
                </c:pt>
                <c:pt idx="9">
                  <c:v>4544</c:v>
                </c:pt>
                <c:pt idx="12">
                  <c:v>4473</c:v>
                </c:pt>
              </c:numCache>
            </c:numRef>
          </c:val>
          <c:extLst>
            <c:ext xmlns:c16="http://schemas.microsoft.com/office/drawing/2014/chart" uri="{C3380CC4-5D6E-409C-BE32-E72D297353CC}">
              <c16:uniqueId val="{00000008-C408-448E-8E23-3FDD997158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541</c:v>
                </c:pt>
                <c:pt idx="6">
                  <c:v>729</c:v>
                </c:pt>
                <c:pt idx="9">
                  <c:v>729</c:v>
                </c:pt>
                <c:pt idx="12">
                  <c:v>190</c:v>
                </c:pt>
              </c:numCache>
            </c:numRef>
          </c:val>
          <c:extLst>
            <c:ext xmlns:c16="http://schemas.microsoft.com/office/drawing/2014/chart" uri="{C3380CC4-5D6E-409C-BE32-E72D297353CC}">
              <c16:uniqueId val="{00000009-C408-448E-8E23-3FDD997158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31182</c:v>
                </c:pt>
                <c:pt idx="3">
                  <c:v>30515</c:v>
                </c:pt>
                <c:pt idx="6">
                  <c:v>30321</c:v>
                </c:pt>
                <c:pt idx="9">
                  <c:v>31634</c:v>
                </c:pt>
                <c:pt idx="12">
                  <c:v>34238</c:v>
                </c:pt>
              </c:numCache>
            </c:numRef>
          </c:val>
          <c:extLst>
            <c:ext xmlns:c16="http://schemas.microsoft.com/office/drawing/2014/chart" uri="{C3380CC4-5D6E-409C-BE32-E72D297353CC}">
              <c16:uniqueId val="{0000000A-C408-448E-8E23-3FDD997158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08-448E-8E23-3FDD997158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2347</c:v>
                </c:pt>
                <c:pt idx="1">
                  <c:v>3267</c:v>
                </c:pt>
                <c:pt idx="2">
                  <c:v>4217</c:v>
                </c:pt>
              </c:numCache>
            </c:numRef>
          </c:val>
          <c:extLst>
            <c:ext xmlns:c16="http://schemas.microsoft.com/office/drawing/2014/chart" uri="{C3380CC4-5D6E-409C-BE32-E72D297353CC}">
              <c16:uniqueId val="{00000000-6BBC-4172-9DFE-F0CD2F683C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243</c:v>
                </c:pt>
                <c:pt idx="1">
                  <c:v>979</c:v>
                </c:pt>
                <c:pt idx="2">
                  <c:v>979</c:v>
                </c:pt>
              </c:numCache>
            </c:numRef>
          </c:val>
          <c:extLst>
            <c:ext xmlns:c16="http://schemas.microsoft.com/office/drawing/2014/chart" uri="{C3380CC4-5D6E-409C-BE32-E72D297353CC}">
              <c16:uniqueId val="{00000001-6BBC-4172-9DFE-F0CD2F683C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2744</c:v>
                </c:pt>
                <c:pt idx="1">
                  <c:v>3040</c:v>
                </c:pt>
                <c:pt idx="2">
                  <c:v>2704</c:v>
                </c:pt>
              </c:numCache>
            </c:numRef>
          </c:val>
          <c:extLst>
            <c:ext xmlns:c16="http://schemas.microsoft.com/office/drawing/2014/chart" uri="{C3380CC4-5D6E-409C-BE32-E72D297353CC}">
              <c16:uniqueId val="{00000002-6BBC-4172-9DFE-F0CD2F683C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元利償還金は、臨時財政対策債償還分の増加により、前年度と比較し約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千万円増加した。</a:t>
          </a:r>
        </a:p>
        <a:p>
          <a:r>
            <a:rPr kumimoji="1" lang="ja-JP" altLang="en-US" sz="1400">
              <a:latin typeface="ＭＳ ゴシック" pitchFamily="49" charset="-128"/>
              <a:ea typeface="ＭＳ ゴシック" pitchFamily="49" charset="-128"/>
            </a:rPr>
            <a:t>　公営企業債の元利償還金に対する繰入金は、主に下水道事業会計の準元利償還金算入額で公共下水道事業及び特定環境保全下水道事業等が前年度に比べて増加した。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将来負担額は、前年度と比べて約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千万円増加した。主な要因は、一般会計等に係る地方債の現在高が新クリーンセンターの建設等により約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千万円増加したことによるものである。</a:t>
          </a:r>
        </a:p>
        <a:p>
          <a:r>
            <a:rPr kumimoji="1" lang="ja-JP" altLang="en-US" sz="1400">
              <a:latin typeface="ＭＳ ゴシック" pitchFamily="49" charset="-128"/>
              <a:ea typeface="ＭＳ ゴシック" pitchFamily="49" charset="-128"/>
            </a:rPr>
            <a:t>　充当可能財源等は、前年度と比べて約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千万円増加した。主な要因は、充当可能基金のうち財政調整基金や公共施設整備基金等が増加したことによるものである。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新クリーンセンターの建設に伴い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清掃工場建設基金の減少があったものの、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があったこと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や前年度繰越金を積極的に積み立てたことに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よる財政調整基金の増加があったことなどにより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歳出削減に向けた事業の見直しを行い、積立てることのできる財源を少しでも確保していく。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文化施設整備基金：文化施設の整備を推進する事業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社会福祉事業基金：社会福祉施設の整備や福祉の増進を推進する事業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めるへん文庫基金：子どもたちが創作活動に親しみを持ち、豊かな感性を育むことを目的に設置された「めるへん文庫」を推進する事業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ふるさと手賀沼ふれあい計画推進基金基金：手賀沼及び手賀沼周辺の自然環境の保全・活用を推進する事業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公共施設整備基金：公共施設の整備に向けた積み立て及び寄附金により約８億６千万円の増額</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文化施設整備基金：寄附金により２００万円の増額</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社会福祉事業基金：社会福祉施設の整備や福祉の増進に向けた積み立て及び寄附金により約４５０万円の増額</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めるへん文庫基金：書籍販売収入や寄附金により約１６０万円の増額</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ふるさと手賀沼ふれあい計画推進基金基金：手賀沼及び手賀沼周辺の自然環境の保全・活用の推進に向けた積み立て、駐車場使用料収入</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及び寄附金により９６０万円の増額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公共施設整備基金：公共施設等総合管理計画による将来の更新費用推計を念頭に積極的に積立て予定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文化施設整備基金：寄附金などによる積立て予定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社会福祉事業基金：寄附金などによる積立て予定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めるへん文庫基金：寄附金などによる積立て予定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ふるさと手賀沼ふれあい計画推進基金基金：駐車場使用料及び寄附金などによる積立て予定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年度に引き続き普通交付税の追加交付があったことや前年度繰越金を積極的に積み立てたことにより９億５千万円増加した。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前年度に引き続き、歳出削減に向けた事業の見直しを行う。歳入を増やすため、ふるさと納税の推進や移住定住の促進や企業の誘致等を行う。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財政調整基金の残高は、標準財政規模の１０％を確保することを目標としている。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地方債の償還計画を踏まえ、積立てることのできる財源を少しでも確保していく。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D5B48CF-35ED-40EB-B35C-BEE062E3C3B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AED2DB8-D7A6-40CB-836A-05AE3FB3733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FBEB792-5E7D-48A4-A633-B3602E449D3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E492EF5-DBD8-460B-876E-AFD8A5C287BD}"/>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D23B066-5280-4E7B-B1F4-DA371C5ABD14}"/>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A0A5E45-08E8-4160-A48D-880061B8A47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17D9E4-896F-4ED6-92E2-3EA9EFFA0F17}"/>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2EBB48D-0D33-4B7E-84CE-C3837C4B6252}"/>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82B8C1-3780-4B81-AD7F-59E97170B3E7}"/>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C11BCE-9D01-4603-8284-8E2414672E5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130,964
128,723
43.15
51,818,326
50,491,549
1,137,475
25,470,943
34,237,725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C2D37D-90CB-4FBA-ACF7-373F8B07B21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8A0A02F-8DDD-4F4D-B079-1AC7671DCA1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43B2E6D-9E23-4663-A78B-747DE87470C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E15B03B-78D1-419D-B7A5-45917292AB9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24CC560-9BDC-419F-968B-788AB5FCDE5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E0B77DB-A907-4E83-9251-49EE5E5A476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B6A0728-77BF-4A66-BC9B-5BD0D875FCC8}"/>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0CE6C96-373C-49B5-929D-B8BDCEF037D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579367C-857E-484F-8EF9-DB5E5762C67F}"/>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39013B6-E4F9-4857-B43E-958C17CD3627}"/>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9C6D37A-1330-4E9E-A5F3-598293587CB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6F9C6BF-5B0A-4E30-A429-B94FEAD5378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457B6C5-C7C5-4D2A-AAD3-819E76620F3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A5EAEA0-7762-40A0-A195-98498E6BF2FE}"/>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E7D43BA-5E42-4D18-9F83-D7482132BF1B}"/>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E951ADD-AA94-4CDD-8F1B-69236C143831}"/>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C518E6F-D7FF-41AA-B5E8-8245084F885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DC9B964-9553-4EF7-A5D5-81FAFFBC2644}"/>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31D7271-20B3-40A5-9A4A-64BA8836E06F}"/>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94C5D6-F923-4180-9B76-16639B143BB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96823A1-4F4D-4935-8FB0-1A3BFB3FAB8A}"/>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2A21B64-F379-4209-A8F8-9720B383873F}"/>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EF51A0A-7917-4F69-8A63-B6BF9649578F}"/>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D257AC8-AC30-43A6-9259-BFFF89DF45F9}"/>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61B6BFA-F1DA-495A-A859-451FE9E4685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6A93E69-89E4-43EF-B482-4FCF0CA4E7B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D459888-0E0D-45BA-9C84-4DB15165432E}"/>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6B577C3-3336-4060-9451-D0E6D0606EBB}"/>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28650BE-28B4-4308-803B-723F6E612C34}"/>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C959948-BB3A-48A3-BCDE-A8ACEC190498}"/>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C9414B7-955A-44EE-83EC-EC17A6313F7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42C2356-8E14-4EAC-9A74-C9ADDB70B57C}"/>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06E0CCE-C78D-4796-A4C8-7AD0E455FDC2}"/>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6C23C01-B7A0-426C-919E-7302B9B1A291}"/>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438E972-7F41-40E1-8E89-6F07568CFA3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B76E064-D068-4AB3-B343-00C2C859AD49}"/>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91E981A-EC75-40C7-8C9C-B0A44FB49748}"/>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他の類似団体より市税収入の割合が高いため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と平均を上回っている。令和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市税収入総額は、納税義務者数の増加や課税標準額の増加により前年度と比べて微増となった。今後は、高齢化等による所得の減少から、個人市民税の減少が見込まれるため、若い世代の定住化策を進め長期的に安定した税収の確保やその他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87EA080-12C4-40A1-B6C3-B5D39BDAF3C4}"/>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E53C2C9-6BAD-4B08-8A96-585F9848EBC5}"/>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8CCCD6E9-7AFC-48A5-8165-23CD4AE2587D}"/>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E48CB391-ADD1-43C4-A768-3545A3161267}"/>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66E5614A-D1A8-4625-B911-D5EA4A384607}"/>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3774A3F1-8A90-471C-9DA7-1BCBC42C9C35}"/>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D7BED5C8-1811-403E-B4DA-3BECAB166518}"/>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5059A0B-91BB-41F9-853A-9D4B32A1E7A7}"/>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A30938B-FD8B-4ECA-8E56-A6EF87854D03}"/>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8FB1D3EA-5838-4885-9777-F15BF88883D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87C5BB8-3630-4827-B5EA-A2FC54E95A7B}"/>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F9B406E2-7B17-4EB2-B37E-1B7ABF138AC7}"/>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ED082720-109C-4262-9706-8F2511CE0376}"/>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71F40B65-268D-48BC-8785-A6189A8B19FD}"/>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CCDE4A7-7332-4929-A1F2-F5DB1DDEF6D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D81E32F0-0591-4748-80AB-F7E1DCA97A2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CD8A7B64-650E-4CB6-A736-23CC726F5247}"/>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9F8BC6DC-6F5F-4D0C-B357-E3E881DFCADB}"/>
            </a:ext>
          </a:extLst>
        </xdr:cNvPr>
        <xdr:cNvCxnSpPr/>
      </xdr:nvCxnSpPr>
      <xdr:spPr>
        <a:xfrm flipV="1">
          <a:off x="4514850" y="6175647"/>
          <a:ext cx="0" cy="137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18466F6A-5BB8-4C5C-9A55-9B0645A07C8F}"/>
            </a:ext>
          </a:extLst>
        </xdr:cNvPr>
        <xdr:cNvSpPr txBox="1"/>
      </xdr:nvSpPr>
      <xdr:spPr>
        <a:xfrm>
          <a:off x="458470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881BA2B1-FD1D-4080-A94F-4EEB9175EF22}"/>
            </a:ext>
          </a:extLst>
        </xdr:cNvPr>
        <xdr:cNvCxnSpPr/>
      </xdr:nvCxnSpPr>
      <xdr:spPr>
        <a:xfrm>
          <a:off x="442595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EBD31A35-4EC8-461A-982D-D3ADAC570781}"/>
            </a:ext>
          </a:extLst>
        </xdr:cNvPr>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FCD3F011-7A7C-43F7-AEBD-D55073FB9B9D}"/>
            </a:ext>
          </a:extLst>
        </xdr:cNvPr>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BAC52F2E-0C45-4CF2-9EC6-39590D3B3C21}"/>
            </a:ext>
          </a:extLst>
        </xdr:cNvPr>
        <xdr:cNvCxnSpPr/>
      </xdr:nvCxnSpPr>
      <xdr:spPr>
        <a:xfrm>
          <a:off x="3752850" y="7018383"/>
          <a:ext cx="762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84FF1283-0977-4699-B39E-3ACB60E07136}"/>
            </a:ext>
          </a:extLst>
        </xdr:cNvPr>
        <xdr:cNvSpPr txBox="1"/>
      </xdr:nvSpPr>
      <xdr:spPr>
        <a:xfrm>
          <a:off x="4584700" y="700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592E8399-5BFA-4E85-BB93-90643627D8AB}"/>
            </a:ext>
          </a:extLst>
        </xdr:cNvPr>
        <xdr:cNvSpPr/>
      </xdr:nvSpPr>
      <xdr:spPr>
        <a:xfrm>
          <a:off x="4464050" y="703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77173C76-7CF8-4948-B802-99F60C4836B5}"/>
            </a:ext>
          </a:extLst>
        </xdr:cNvPr>
        <xdr:cNvCxnSpPr/>
      </xdr:nvCxnSpPr>
      <xdr:spPr>
        <a:xfrm>
          <a:off x="2940050" y="698391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2C50B2CD-1951-4AC8-B684-80FE289BEDA9}"/>
            </a:ext>
          </a:extLst>
        </xdr:cNvPr>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4466E493-FE03-430C-9359-A817C1AEFED9}"/>
            </a:ext>
          </a:extLst>
        </xdr:cNvPr>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65048221-FF4B-421A-AD83-1C6353ED39E8}"/>
            </a:ext>
          </a:extLst>
        </xdr:cNvPr>
        <xdr:cNvCxnSpPr/>
      </xdr:nvCxnSpPr>
      <xdr:spPr>
        <a:xfrm>
          <a:off x="2127250" y="696667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6EA673C3-4381-4530-9C3B-A958AC2BCAF1}"/>
            </a:ext>
          </a:extLst>
        </xdr:cNvPr>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403724D6-1854-4CDC-95FF-E308DB9F6480}"/>
            </a:ext>
          </a:extLst>
        </xdr:cNvPr>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ED6726D5-67E7-4801-9E52-D6477D35E50E}"/>
            </a:ext>
          </a:extLst>
        </xdr:cNvPr>
        <xdr:cNvCxnSpPr/>
      </xdr:nvCxnSpPr>
      <xdr:spPr>
        <a:xfrm>
          <a:off x="1333500" y="6949440"/>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2462382C-01B9-4D38-9C13-E60A175BB6FB}"/>
            </a:ext>
          </a:extLst>
        </xdr:cNvPr>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7DB4D7C8-3175-4139-BDB8-26EF6E3B3647}"/>
            </a:ext>
          </a:extLst>
        </xdr:cNvPr>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75A1B0E5-21DD-4D66-8869-B2C4477CF0EC}"/>
            </a:ext>
          </a:extLst>
        </xdr:cNvPr>
        <xdr:cNvSpPr/>
      </xdr:nvSpPr>
      <xdr:spPr>
        <a:xfrm>
          <a:off x="12827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9F4FD70B-1EB9-4663-B0C1-24D09636F1A5}"/>
            </a:ext>
          </a:extLst>
        </xdr:cNvPr>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448C742-2F38-46E7-99E3-A7E4A35E2B22}"/>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A3447C2-14BF-441B-AE16-9631FBE4B56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44DB059-5352-4167-8C30-46F06B3848E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BC7D777-319A-4A50-8649-0778D0CE5F3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ED0857EA-AEF2-4E45-8493-ABBF2FBF6A8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4692CCA7-0CA2-4F4E-BA9C-A28BA682A0D4}"/>
            </a:ext>
          </a:extLst>
        </xdr:cNvPr>
        <xdr:cNvSpPr/>
      </xdr:nvSpPr>
      <xdr:spPr>
        <a:xfrm>
          <a:off x="4464050" y="700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a:extLst>
            <a:ext uri="{FF2B5EF4-FFF2-40B4-BE49-F238E27FC236}">
              <a16:creationId xmlns:a16="http://schemas.microsoft.com/office/drawing/2014/main" id="{A66802D0-4519-4CED-A73B-59E0599C0546}"/>
            </a:ext>
          </a:extLst>
        </xdr:cNvPr>
        <xdr:cNvSpPr txBox="1"/>
      </xdr:nvSpPr>
      <xdr:spPr>
        <a:xfrm>
          <a:off x="4584700" y="68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240E1F-732E-4A42-8B17-B55B4D11D619}"/>
            </a:ext>
          </a:extLst>
        </xdr:cNvPr>
        <xdr:cNvSpPr/>
      </xdr:nvSpPr>
      <xdr:spPr>
        <a:xfrm>
          <a:off x="3702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E262AD56-AC4A-4051-9E10-15BCBC8A6A75}"/>
            </a:ext>
          </a:extLst>
        </xdr:cNvPr>
        <xdr:cNvSpPr txBox="1"/>
      </xdr:nvSpPr>
      <xdr:spPr>
        <a:xfrm>
          <a:off x="3409950" y="674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BD8C558C-0C91-4BB8-B548-D98D0EE17AE6}"/>
            </a:ext>
          </a:extLst>
        </xdr:cNvPr>
        <xdr:cNvSpPr/>
      </xdr:nvSpPr>
      <xdr:spPr>
        <a:xfrm>
          <a:off x="28892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D6AADAD7-0F7E-4266-A31A-766D6CACDCC8}"/>
            </a:ext>
          </a:extLst>
        </xdr:cNvPr>
        <xdr:cNvSpPr txBox="1"/>
      </xdr:nvSpPr>
      <xdr:spPr>
        <a:xfrm>
          <a:off x="2597150" y="67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A28F9C80-24A1-42B8-9BF2-C4D6C40644A9}"/>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DE5315BF-0782-4181-A081-E7EA88BFD7A2}"/>
            </a:ext>
          </a:extLst>
        </xdr:cNvPr>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5F0C25F2-C72B-4BA1-9362-AAF7DE9E996E}"/>
            </a:ext>
          </a:extLst>
        </xdr:cNvPr>
        <xdr:cNvSpPr/>
      </xdr:nvSpPr>
      <xdr:spPr>
        <a:xfrm>
          <a:off x="12827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95873FF2-DCB1-4288-832F-984F4317408B}"/>
            </a:ext>
          </a:extLst>
        </xdr:cNvPr>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D2ABB07B-8E9C-4159-BE75-83FCCD1842A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9C26BAA-CEEF-4782-88EF-3D88E1B1AD5D}"/>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EB13B9C-5E60-4C2F-A0EB-F69CF189EB2B}"/>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EA2CDB6-7F62-4CD3-8A10-F53F6877B95D}"/>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9CBE371-6803-41E5-A7E5-B4BE1700D7F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17E0C18-25B6-4722-98E4-2C7986C4223D}"/>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A815E14D-8FB4-4DB7-9C5A-5A2AF3C5E37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B5EF2193-6316-4A23-84A0-E67DE41A3D3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F7958D61-3FEB-40C8-9838-BEAAB81ADD51}"/>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211FD22-7713-4388-AE8D-032CB0A83377}"/>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ADCB01B-4D9C-42D0-86A3-41C1075ECA8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B94DD7C7-0CF2-4C30-99A2-376A04C95903}"/>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5C75E921-8258-4223-9E0E-C146659D6307}"/>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臨時財政対策債の減による経常一般財源（分母）の減少と、光熱水費の高騰等による経常経費充当一般財源（分子）の増加に伴い、経常収支比率は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前年度は普通交付税の追加交付等により一時的に大きく数値が改善したが、今年度は令和２年度以前の水準に戻ってきているため、今後も適切な使用料・手数料の見直しや定住化策の実施等による歳入の確保に努めていく。歳出については、行政改革への取り組みを通じて経常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F471F19-F014-4162-AF7C-B3E02FBF643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71B12A9E-1018-4424-8A87-2B0A1CB4288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D427AEF-1E68-4CD7-8E0D-EC9521E3EC5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895CEB23-1F0C-441D-A456-A92993844B3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86491043-C4C0-42C8-9DC4-16AAE222D03E}"/>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DDC7B044-4C87-4093-9995-A514816FCAD3}"/>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2E618EEA-6238-4605-8639-B726AD94C321}"/>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BF2FB09-5469-4330-9D84-66154F64DB17}"/>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6394D419-19F2-4692-9C74-417BD2DAD30F}"/>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F2C75617-39FF-4F48-AEAB-2EC06E0A0826}"/>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767ECAE2-4701-4841-A930-98654C91377D}"/>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A7A1FDCB-13CC-4DA0-8393-706BAC923EA5}"/>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E6D87909-FD68-4363-9BAA-59CBA5DDA74D}"/>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D373A496-A3B1-458B-AC3F-616370F28EC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2921C9E7-7096-49F2-83DD-6488EC7387C8}"/>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279C6A39-9088-4531-BE89-01CE51777D3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F698794C-FC8E-4B97-ADAB-D447CB32D4C9}"/>
            </a:ext>
          </a:extLst>
        </xdr:cNvPr>
        <xdr:cNvCxnSpPr/>
      </xdr:nvCxnSpPr>
      <xdr:spPr>
        <a:xfrm flipV="1">
          <a:off x="4514850" y="976164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84771426-0F49-493D-996B-EF468223C8F9}"/>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A0D5E9C3-19D9-46D4-BA65-319394990E2D}"/>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1434180F-33C4-4EDE-89CE-EE73929AFEB2}"/>
            </a:ext>
          </a:extLst>
        </xdr:cNvPr>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497AF512-5449-4B70-90AD-62043317FDCD}"/>
            </a:ext>
          </a:extLst>
        </xdr:cNvPr>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61</xdr:row>
      <xdr:rowOff>167640</xdr:rowOff>
    </xdr:to>
    <xdr:cxnSp macro="">
      <xdr:nvCxnSpPr>
        <xdr:cNvPr id="134" name="直線コネクタ 133">
          <a:extLst>
            <a:ext uri="{FF2B5EF4-FFF2-40B4-BE49-F238E27FC236}">
              <a16:creationId xmlns:a16="http://schemas.microsoft.com/office/drawing/2014/main" id="{50A8D4E9-18FB-4BF3-AAA0-6F752E04CA73}"/>
            </a:ext>
          </a:extLst>
        </xdr:cNvPr>
        <xdr:cNvCxnSpPr/>
      </xdr:nvCxnSpPr>
      <xdr:spPr>
        <a:xfrm>
          <a:off x="3752850" y="10023264"/>
          <a:ext cx="762000" cy="3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8F875BC8-F55B-41A5-B0F5-8C04FA13FF84}"/>
            </a:ext>
          </a:extLst>
        </xdr:cNvPr>
        <xdr:cNvSpPr txBox="1"/>
      </xdr:nvSpPr>
      <xdr:spPr>
        <a:xfrm>
          <a:off x="4584700" y="1017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D099DC81-AA45-456F-8D7F-68121F5681E8}"/>
            </a:ext>
          </a:extLst>
        </xdr:cNvPr>
        <xdr:cNvSpPr/>
      </xdr:nvSpPr>
      <xdr:spPr>
        <a:xfrm>
          <a:off x="4464050" y="10326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132504</xdr:rowOff>
    </xdr:from>
    <xdr:to>
      <xdr:col>19</xdr:col>
      <xdr:colOff>133350</xdr:colOff>
      <xdr:row>62</xdr:row>
      <xdr:rowOff>28363</xdr:rowOff>
    </xdr:to>
    <xdr:cxnSp macro="">
      <xdr:nvCxnSpPr>
        <xdr:cNvPr id="137" name="直線コネクタ 136">
          <a:extLst>
            <a:ext uri="{FF2B5EF4-FFF2-40B4-BE49-F238E27FC236}">
              <a16:creationId xmlns:a16="http://schemas.microsoft.com/office/drawing/2014/main" id="{B1CB7E4E-C342-40F9-BFCF-7C61A298063B}"/>
            </a:ext>
          </a:extLst>
        </xdr:cNvPr>
        <xdr:cNvCxnSpPr/>
      </xdr:nvCxnSpPr>
      <xdr:spPr>
        <a:xfrm flipV="1">
          <a:off x="2940050" y="10023264"/>
          <a:ext cx="812800" cy="3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6F40238C-3CED-46F9-AB4F-1D058B55B77E}"/>
            </a:ext>
          </a:extLst>
        </xdr:cNvPr>
        <xdr:cNvSpPr/>
      </xdr:nvSpPr>
      <xdr:spPr>
        <a:xfrm>
          <a:off x="370205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A9562A79-141D-451D-B401-2EB36EEE1FB2}"/>
            </a:ext>
          </a:extLst>
        </xdr:cNvPr>
        <xdr:cNvSpPr txBox="1"/>
      </xdr:nvSpPr>
      <xdr:spPr>
        <a:xfrm>
          <a:off x="340995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157056</xdr:rowOff>
    </xdr:to>
    <xdr:cxnSp macro="">
      <xdr:nvCxnSpPr>
        <xdr:cNvPr id="140" name="直線コネクタ 139">
          <a:extLst>
            <a:ext uri="{FF2B5EF4-FFF2-40B4-BE49-F238E27FC236}">
              <a16:creationId xmlns:a16="http://schemas.microsoft.com/office/drawing/2014/main" id="{EDEC8555-C6AE-4A83-84DF-A42F07901CB0}"/>
            </a:ext>
          </a:extLst>
        </xdr:cNvPr>
        <xdr:cNvCxnSpPr/>
      </xdr:nvCxnSpPr>
      <xdr:spPr>
        <a:xfrm flipV="1">
          <a:off x="2127250" y="10422043"/>
          <a:ext cx="8128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A52091D5-826D-4073-B202-2D2D99B7F18B}"/>
            </a:ext>
          </a:extLst>
        </xdr:cNvPr>
        <xdr:cNvSpPr/>
      </xdr:nvSpPr>
      <xdr:spPr>
        <a:xfrm>
          <a:off x="28892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F6A0E787-4317-4362-9959-DB75E3DDE241}"/>
            </a:ext>
          </a:extLst>
        </xdr:cNvPr>
        <xdr:cNvSpPr txBox="1"/>
      </xdr:nvSpPr>
      <xdr:spPr>
        <a:xfrm>
          <a:off x="2597150" y="105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62</xdr:row>
      <xdr:rowOff>157056</xdr:rowOff>
    </xdr:to>
    <xdr:cxnSp macro="">
      <xdr:nvCxnSpPr>
        <xdr:cNvPr id="143" name="直線コネクタ 142">
          <a:extLst>
            <a:ext uri="{FF2B5EF4-FFF2-40B4-BE49-F238E27FC236}">
              <a16:creationId xmlns:a16="http://schemas.microsoft.com/office/drawing/2014/main" id="{C91D087D-BAB3-49D2-8C5F-63931663955A}"/>
            </a:ext>
          </a:extLst>
        </xdr:cNvPr>
        <xdr:cNvCxnSpPr/>
      </xdr:nvCxnSpPr>
      <xdr:spPr>
        <a:xfrm>
          <a:off x="1333500" y="10542693"/>
          <a:ext cx="7937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DF452449-E160-4852-ACEB-D57F8CEF6C8F}"/>
            </a:ext>
          </a:extLst>
        </xdr:cNvPr>
        <xdr:cNvSpPr/>
      </xdr:nvSpPr>
      <xdr:spPr>
        <a:xfrm>
          <a:off x="2095500" y="10451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B125964F-3A1D-418A-908D-6EF16667BEC9}"/>
            </a:ext>
          </a:extLst>
        </xdr:cNvPr>
        <xdr:cNvSpPr txBox="1"/>
      </xdr:nvSpPr>
      <xdr:spPr>
        <a:xfrm>
          <a:off x="1784350" y="10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83587E3F-D5E3-4D76-B33A-0AF5A3A5B24A}"/>
            </a:ext>
          </a:extLst>
        </xdr:cNvPr>
        <xdr:cNvSpPr/>
      </xdr:nvSpPr>
      <xdr:spPr>
        <a:xfrm>
          <a:off x="1282700" y="10419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7C928168-2B66-42BE-8426-DE777F79B4FF}"/>
            </a:ext>
          </a:extLst>
        </xdr:cNvPr>
        <xdr:cNvSpPr txBox="1"/>
      </xdr:nvSpPr>
      <xdr:spPr>
        <a:xfrm>
          <a:off x="971550" y="101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99833DF-F330-45EA-99CE-C098E37289F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8408EB4-4040-4D16-B701-07FACD48F4F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88B9AD8-AF90-47C4-81A8-A6F21F57E55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5F97B75-1D2A-407A-8A2D-79C103B55C2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95BA8383-22D9-45C8-AE75-510CEA5D2DA3}"/>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3" name="楕円 152">
          <a:extLst>
            <a:ext uri="{FF2B5EF4-FFF2-40B4-BE49-F238E27FC236}">
              <a16:creationId xmlns:a16="http://schemas.microsoft.com/office/drawing/2014/main" id="{3A61C5C6-6229-4B93-82D4-C6340070C2F0}"/>
            </a:ext>
          </a:extLst>
        </xdr:cNvPr>
        <xdr:cNvSpPr/>
      </xdr:nvSpPr>
      <xdr:spPr>
        <a:xfrm>
          <a:off x="446405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4" name="財政構造の弾力性該当値テキスト">
          <a:extLst>
            <a:ext uri="{FF2B5EF4-FFF2-40B4-BE49-F238E27FC236}">
              <a16:creationId xmlns:a16="http://schemas.microsoft.com/office/drawing/2014/main" id="{31512405-F9B9-43A4-ADF6-BBD39767661E}"/>
            </a:ext>
          </a:extLst>
        </xdr:cNvPr>
        <xdr:cNvSpPr txBox="1"/>
      </xdr:nvSpPr>
      <xdr:spPr>
        <a:xfrm>
          <a:off x="4584700" y="103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81704</xdr:rowOff>
    </xdr:from>
    <xdr:to>
      <xdr:col>19</xdr:col>
      <xdr:colOff>184150</xdr:colOff>
      <xdr:row>60</xdr:row>
      <xdr:rowOff>11854</xdr:rowOff>
    </xdr:to>
    <xdr:sp macro="" textlink="">
      <xdr:nvSpPr>
        <xdr:cNvPr id="155" name="楕円 154">
          <a:extLst>
            <a:ext uri="{FF2B5EF4-FFF2-40B4-BE49-F238E27FC236}">
              <a16:creationId xmlns:a16="http://schemas.microsoft.com/office/drawing/2014/main" id="{FD0D9724-CA96-463F-BFC3-52AEF7F3B8FC}"/>
            </a:ext>
          </a:extLst>
        </xdr:cNvPr>
        <xdr:cNvSpPr/>
      </xdr:nvSpPr>
      <xdr:spPr>
        <a:xfrm>
          <a:off x="3702050" y="9972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22031</xdr:rowOff>
    </xdr:from>
    <xdr:ext cx="736600" cy="259045"/>
    <xdr:sp macro="" textlink="">
      <xdr:nvSpPr>
        <xdr:cNvPr id="156" name="テキスト ボックス 155">
          <a:extLst>
            <a:ext uri="{FF2B5EF4-FFF2-40B4-BE49-F238E27FC236}">
              <a16:creationId xmlns:a16="http://schemas.microsoft.com/office/drawing/2014/main" id="{2419EEE1-8C78-41E3-B0E3-887A20A31C41}"/>
            </a:ext>
          </a:extLst>
        </xdr:cNvPr>
        <xdr:cNvSpPr txBox="1"/>
      </xdr:nvSpPr>
      <xdr:spPr>
        <a:xfrm>
          <a:off x="3409950" y="974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7" name="楕円 156">
          <a:extLst>
            <a:ext uri="{FF2B5EF4-FFF2-40B4-BE49-F238E27FC236}">
              <a16:creationId xmlns:a16="http://schemas.microsoft.com/office/drawing/2014/main" id="{02E63B59-FE6B-41E7-BAED-7B1E968D2EE2}"/>
            </a:ext>
          </a:extLst>
        </xdr:cNvPr>
        <xdr:cNvSpPr/>
      </xdr:nvSpPr>
      <xdr:spPr>
        <a:xfrm>
          <a:off x="288925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8" name="テキスト ボックス 157">
          <a:extLst>
            <a:ext uri="{FF2B5EF4-FFF2-40B4-BE49-F238E27FC236}">
              <a16:creationId xmlns:a16="http://schemas.microsoft.com/office/drawing/2014/main" id="{3638F81E-28BF-4B02-B0C3-A94A0B5D9A19}"/>
            </a:ext>
          </a:extLst>
        </xdr:cNvPr>
        <xdr:cNvSpPr txBox="1"/>
      </xdr:nvSpPr>
      <xdr:spPr>
        <a:xfrm>
          <a:off x="2597150" y="101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a:extLst>
            <a:ext uri="{FF2B5EF4-FFF2-40B4-BE49-F238E27FC236}">
              <a16:creationId xmlns:a16="http://schemas.microsoft.com/office/drawing/2014/main" id="{E6C970AD-09E1-4CAD-B815-8F16D4196E29}"/>
            </a:ext>
          </a:extLst>
        </xdr:cNvPr>
        <xdr:cNvSpPr/>
      </xdr:nvSpPr>
      <xdr:spPr>
        <a:xfrm>
          <a:off x="2095500" y="104999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60" name="テキスト ボックス 159">
          <a:extLst>
            <a:ext uri="{FF2B5EF4-FFF2-40B4-BE49-F238E27FC236}">
              <a16:creationId xmlns:a16="http://schemas.microsoft.com/office/drawing/2014/main" id="{EDA8BE6F-BA7D-45F5-88DA-20FB677E922B}"/>
            </a:ext>
          </a:extLst>
        </xdr:cNvPr>
        <xdr:cNvSpPr txBox="1"/>
      </xdr:nvSpPr>
      <xdr:spPr>
        <a:xfrm>
          <a:off x="1784350" y="105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a:extLst>
            <a:ext uri="{FF2B5EF4-FFF2-40B4-BE49-F238E27FC236}">
              <a16:creationId xmlns:a16="http://schemas.microsoft.com/office/drawing/2014/main" id="{552AED0B-D30D-4F6C-AF47-AA81BE96F37C}"/>
            </a:ext>
          </a:extLst>
        </xdr:cNvPr>
        <xdr:cNvSpPr/>
      </xdr:nvSpPr>
      <xdr:spPr>
        <a:xfrm>
          <a:off x="1282700" y="104918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a:extLst>
            <a:ext uri="{FF2B5EF4-FFF2-40B4-BE49-F238E27FC236}">
              <a16:creationId xmlns:a16="http://schemas.microsoft.com/office/drawing/2014/main" id="{B1E1471C-730F-469F-8FF2-CC4364652157}"/>
            </a:ext>
          </a:extLst>
        </xdr:cNvPr>
        <xdr:cNvSpPr txBox="1"/>
      </xdr:nvSpPr>
      <xdr:spPr>
        <a:xfrm>
          <a:off x="971550" y="1057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A8E48B2D-CAC3-4205-8E92-1C61E2FE1188}"/>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4EEEDA4F-B59A-4379-A003-4578D7313F2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D85FA5DF-C350-4CFA-960B-8DE0B573555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45B38C16-C4E5-4B24-BA9D-32AD826968B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B3CBD1B6-3701-49B6-903D-641343E3D6E6}"/>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DA5562FA-1939-4F54-9D26-8306067D1A16}"/>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E9AAB49-6520-4D94-ABE1-DC1348A191AA}"/>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3F09777A-D787-49C3-B78D-E7CF570BD602}"/>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FDEB5A2B-2626-4ADC-AA0A-D8F5D37655CF}"/>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691E32B3-17EF-4C5E-9354-E1A6B5E0D48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0653ACF-1C25-4AD8-A75E-5082F9C9F46B}"/>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A593E329-7F32-4100-8115-5CBBEBF8FAD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5CFF8DC0-E966-4813-9B00-DAB12B0E190C}"/>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類似団体、全国市町村平均を下回っている。人件費は、会計年度任用職員の人数が増えたこと等により、前年度より増額となった。今後も常勤職員を含め、適切な人員配置に努める。物件費は、物価高騰に伴い光熱水費が大幅に増加したこと等により増加し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8B912417-C428-49C1-9364-595AF631C858}"/>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38F820E5-5656-4FA0-A94F-00E42A78687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76F694FC-26A1-4AD2-A495-32B6E2FC95C6}"/>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3361DD6B-D544-4949-ADF5-4BAEE75B6C47}"/>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5F3577D8-1F9A-48FA-A7D7-A5BFAC583195}"/>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66103770-C705-41BD-94E3-73640C9369FE}"/>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1D47C44A-2727-4BFD-BBCD-AA46C4555A86}"/>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7184BDC8-4828-4952-BEF3-965780D1FC83}"/>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3E090DC8-9F3B-431D-A47D-E93BFBF0F2A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5C798423-1264-4C39-A9C7-2B2952773CE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D4770907-2C92-43CF-9DBC-C89EEDE024BC}"/>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F4C7D1E4-9582-4118-8325-95D51271386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205A6F61-49DD-408E-B90C-921696E4FF6F}"/>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A7CD353-7A24-4666-B1A7-CF11F2A38481}"/>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9ED83A39-5BF1-4C6B-ADD4-CA7C261364E8}"/>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E9FBF6C4-01B9-4C45-AA30-63CCAD369F82}"/>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B2D79B54-40F5-4859-A48E-97F74751943A}"/>
            </a:ext>
          </a:extLst>
        </xdr:cNvPr>
        <xdr:cNvCxnSpPr/>
      </xdr:nvCxnSpPr>
      <xdr:spPr>
        <a:xfrm flipV="1">
          <a:off x="4514850" y="13465825"/>
          <a:ext cx="0" cy="1371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C344EEE4-4270-4B11-9C5C-BDE6A269EDA7}"/>
            </a:ext>
          </a:extLst>
        </xdr:cNvPr>
        <xdr:cNvSpPr txBox="1"/>
      </xdr:nvSpPr>
      <xdr:spPr>
        <a:xfrm>
          <a:off x="4584700" y="148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AE92EC19-5D97-45A4-8005-0D32BB82FC23}"/>
            </a:ext>
          </a:extLst>
        </xdr:cNvPr>
        <xdr:cNvCxnSpPr/>
      </xdr:nvCxnSpPr>
      <xdr:spPr>
        <a:xfrm>
          <a:off x="4425950" y="1483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1EBAEEDE-90ED-475B-A1AE-3D1158CC7B15}"/>
            </a:ext>
          </a:extLst>
        </xdr:cNvPr>
        <xdr:cNvSpPr txBox="1"/>
      </xdr:nvSpPr>
      <xdr:spPr>
        <a:xfrm>
          <a:off x="4584700" y="1321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CCE05644-339A-47C7-9DC8-246348631AD8}"/>
            </a:ext>
          </a:extLst>
        </xdr:cNvPr>
        <xdr:cNvCxnSpPr/>
      </xdr:nvCxnSpPr>
      <xdr:spPr>
        <a:xfrm>
          <a:off x="4425950" y="13465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4563</xdr:rowOff>
    </xdr:from>
    <xdr:to>
      <xdr:col>23</xdr:col>
      <xdr:colOff>133350</xdr:colOff>
      <xdr:row>83</xdr:row>
      <xdr:rowOff>22285</xdr:rowOff>
    </xdr:to>
    <xdr:cxnSp macro="">
      <xdr:nvCxnSpPr>
        <xdr:cNvPr id="197" name="直線コネクタ 196">
          <a:extLst>
            <a:ext uri="{FF2B5EF4-FFF2-40B4-BE49-F238E27FC236}">
              <a16:creationId xmlns:a16="http://schemas.microsoft.com/office/drawing/2014/main" id="{4BCD6167-E5D3-4F0F-92C4-65F5DB26EA96}"/>
            </a:ext>
          </a:extLst>
        </xdr:cNvPr>
        <xdr:cNvCxnSpPr/>
      </xdr:nvCxnSpPr>
      <xdr:spPr>
        <a:xfrm>
          <a:off x="3752850" y="13918683"/>
          <a:ext cx="762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5EA7743E-3645-49BA-964A-3CF41A00B9B4}"/>
            </a:ext>
          </a:extLst>
        </xdr:cNvPr>
        <xdr:cNvSpPr txBox="1"/>
      </xdr:nvSpPr>
      <xdr:spPr>
        <a:xfrm>
          <a:off x="4584700" y="1396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B9E56693-8723-4723-BD45-B7BC11B4DF96}"/>
            </a:ext>
          </a:extLst>
        </xdr:cNvPr>
        <xdr:cNvSpPr/>
      </xdr:nvSpPr>
      <xdr:spPr>
        <a:xfrm>
          <a:off x="4464050" y="1399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56917</xdr:rowOff>
    </xdr:from>
    <xdr:to>
      <xdr:col>19</xdr:col>
      <xdr:colOff>133350</xdr:colOff>
      <xdr:row>83</xdr:row>
      <xdr:rowOff>4563</xdr:rowOff>
    </xdr:to>
    <xdr:cxnSp macro="">
      <xdr:nvCxnSpPr>
        <xdr:cNvPr id="200" name="直線コネクタ 199">
          <a:extLst>
            <a:ext uri="{FF2B5EF4-FFF2-40B4-BE49-F238E27FC236}">
              <a16:creationId xmlns:a16="http://schemas.microsoft.com/office/drawing/2014/main" id="{32BE3CCC-CA0B-454D-AE93-A805EB484912}"/>
            </a:ext>
          </a:extLst>
        </xdr:cNvPr>
        <xdr:cNvCxnSpPr/>
      </xdr:nvCxnSpPr>
      <xdr:spPr>
        <a:xfrm>
          <a:off x="2940050" y="13803397"/>
          <a:ext cx="812800" cy="1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3B9A277E-D057-4654-B713-CCC19CD3DA5A}"/>
            </a:ext>
          </a:extLst>
        </xdr:cNvPr>
        <xdr:cNvSpPr/>
      </xdr:nvSpPr>
      <xdr:spPr>
        <a:xfrm>
          <a:off x="3702050" y="139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D7D5EF47-C51D-4DA3-A0E7-F7B76AB3FEDD}"/>
            </a:ext>
          </a:extLst>
        </xdr:cNvPr>
        <xdr:cNvSpPr txBox="1"/>
      </xdr:nvSpPr>
      <xdr:spPr>
        <a:xfrm>
          <a:off x="3409950" y="1402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2397</xdr:rowOff>
    </xdr:from>
    <xdr:to>
      <xdr:col>15</xdr:col>
      <xdr:colOff>82550</xdr:colOff>
      <xdr:row>82</xdr:row>
      <xdr:rowOff>56917</xdr:rowOff>
    </xdr:to>
    <xdr:cxnSp macro="">
      <xdr:nvCxnSpPr>
        <xdr:cNvPr id="203" name="直線コネクタ 202">
          <a:extLst>
            <a:ext uri="{FF2B5EF4-FFF2-40B4-BE49-F238E27FC236}">
              <a16:creationId xmlns:a16="http://schemas.microsoft.com/office/drawing/2014/main" id="{20233995-5543-4810-9857-4211C3B9078F}"/>
            </a:ext>
          </a:extLst>
        </xdr:cNvPr>
        <xdr:cNvCxnSpPr/>
      </xdr:nvCxnSpPr>
      <xdr:spPr>
        <a:xfrm>
          <a:off x="2127250" y="13748877"/>
          <a:ext cx="8128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47D58C6-CD98-4F5C-811E-0B0EA8879771}"/>
            </a:ext>
          </a:extLst>
        </xdr:cNvPr>
        <xdr:cNvSpPr/>
      </xdr:nvSpPr>
      <xdr:spPr>
        <a:xfrm>
          <a:off x="2889250" y="13836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D626F2B6-4EB0-48EF-BC7E-62E128804105}"/>
            </a:ext>
          </a:extLst>
        </xdr:cNvPr>
        <xdr:cNvSpPr txBox="1"/>
      </xdr:nvSpPr>
      <xdr:spPr>
        <a:xfrm>
          <a:off x="2597150" y="1391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169732</xdr:rowOff>
    </xdr:from>
    <xdr:to>
      <xdr:col>11</xdr:col>
      <xdr:colOff>31750</xdr:colOff>
      <xdr:row>82</xdr:row>
      <xdr:rowOff>2397</xdr:rowOff>
    </xdr:to>
    <xdr:cxnSp macro="">
      <xdr:nvCxnSpPr>
        <xdr:cNvPr id="206" name="直線コネクタ 205">
          <a:extLst>
            <a:ext uri="{FF2B5EF4-FFF2-40B4-BE49-F238E27FC236}">
              <a16:creationId xmlns:a16="http://schemas.microsoft.com/office/drawing/2014/main" id="{DF72C8C8-8740-4BB7-B90B-9BCE1A54C30E}"/>
            </a:ext>
          </a:extLst>
        </xdr:cNvPr>
        <xdr:cNvCxnSpPr/>
      </xdr:nvCxnSpPr>
      <xdr:spPr>
        <a:xfrm>
          <a:off x="1333500" y="13748572"/>
          <a:ext cx="79375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1E309EF8-91AA-4E32-A6D4-C07F94A5A3BE}"/>
            </a:ext>
          </a:extLst>
        </xdr:cNvPr>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148E450C-92F5-4E8A-804B-B58748E92B19}"/>
            </a:ext>
          </a:extLst>
        </xdr:cNvPr>
        <xdr:cNvSpPr txBox="1"/>
      </xdr:nvSpPr>
      <xdr:spPr>
        <a:xfrm>
          <a:off x="1784350" y="138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30635C73-BCB8-488E-B4C2-4531EA73419E}"/>
            </a:ext>
          </a:extLst>
        </xdr:cNvPr>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1AB00B5B-B53B-4024-A10F-71A08437DBD1}"/>
            </a:ext>
          </a:extLst>
        </xdr:cNvPr>
        <xdr:cNvSpPr txBox="1"/>
      </xdr:nvSpPr>
      <xdr:spPr>
        <a:xfrm>
          <a:off x="971550" y="137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E6F3C9D-26F3-416E-92FB-83646757D3F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D995C6E-A240-4CEF-8B94-CB3771A87C5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C498230-BC71-4574-9EA1-11F58455DE38}"/>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99A1D5F-12F0-48D2-8613-71B9C689F1C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F9E2D79-A251-4B19-8866-CCFB5A56E7B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142935</xdr:rowOff>
    </xdr:from>
    <xdr:to>
      <xdr:col>23</xdr:col>
      <xdr:colOff>184150</xdr:colOff>
      <xdr:row>83</xdr:row>
      <xdr:rowOff>73085</xdr:rowOff>
    </xdr:to>
    <xdr:sp macro="" textlink="">
      <xdr:nvSpPr>
        <xdr:cNvPr id="216" name="楕円 215">
          <a:extLst>
            <a:ext uri="{FF2B5EF4-FFF2-40B4-BE49-F238E27FC236}">
              <a16:creationId xmlns:a16="http://schemas.microsoft.com/office/drawing/2014/main" id="{E940DA8D-37C7-4F04-9151-72F3B2E586F6}"/>
            </a:ext>
          </a:extLst>
        </xdr:cNvPr>
        <xdr:cNvSpPr/>
      </xdr:nvSpPr>
      <xdr:spPr>
        <a:xfrm>
          <a:off x="4464050" y="1388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159462</xdr:rowOff>
    </xdr:from>
    <xdr:ext cx="762000" cy="259045"/>
    <xdr:sp macro="" textlink="">
      <xdr:nvSpPr>
        <xdr:cNvPr id="217" name="人件費・物件費等の状況該当値テキスト">
          <a:extLst>
            <a:ext uri="{FF2B5EF4-FFF2-40B4-BE49-F238E27FC236}">
              <a16:creationId xmlns:a16="http://schemas.microsoft.com/office/drawing/2014/main" id="{5BE982E2-36E0-4056-AE57-080B977EE83C}"/>
            </a:ext>
          </a:extLst>
        </xdr:cNvPr>
        <xdr:cNvSpPr txBox="1"/>
      </xdr:nvSpPr>
      <xdr:spPr>
        <a:xfrm>
          <a:off x="4584700" y="1373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125213</xdr:rowOff>
    </xdr:from>
    <xdr:to>
      <xdr:col>19</xdr:col>
      <xdr:colOff>184150</xdr:colOff>
      <xdr:row>83</xdr:row>
      <xdr:rowOff>55363</xdr:rowOff>
    </xdr:to>
    <xdr:sp macro="" textlink="">
      <xdr:nvSpPr>
        <xdr:cNvPr id="218" name="楕円 217">
          <a:extLst>
            <a:ext uri="{FF2B5EF4-FFF2-40B4-BE49-F238E27FC236}">
              <a16:creationId xmlns:a16="http://schemas.microsoft.com/office/drawing/2014/main" id="{26EEA74D-C92F-469E-B1FE-B6FFE80C3215}"/>
            </a:ext>
          </a:extLst>
        </xdr:cNvPr>
        <xdr:cNvSpPr/>
      </xdr:nvSpPr>
      <xdr:spPr>
        <a:xfrm>
          <a:off x="3702050" y="13871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65540</xdr:rowOff>
    </xdr:from>
    <xdr:ext cx="736600" cy="259045"/>
    <xdr:sp macro="" textlink="">
      <xdr:nvSpPr>
        <xdr:cNvPr id="219" name="テキスト ボックス 218">
          <a:extLst>
            <a:ext uri="{FF2B5EF4-FFF2-40B4-BE49-F238E27FC236}">
              <a16:creationId xmlns:a16="http://schemas.microsoft.com/office/drawing/2014/main" id="{79B10587-FFE3-4327-85AE-72D0EB4F9167}"/>
            </a:ext>
          </a:extLst>
        </xdr:cNvPr>
        <xdr:cNvSpPr txBox="1"/>
      </xdr:nvSpPr>
      <xdr:spPr>
        <a:xfrm>
          <a:off x="3409950" y="1364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6117</xdr:rowOff>
    </xdr:from>
    <xdr:to>
      <xdr:col>15</xdr:col>
      <xdr:colOff>133350</xdr:colOff>
      <xdr:row>82</xdr:row>
      <xdr:rowOff>107717</xdr:rowOff>
    </xdr:to>
    <xdr:sp macro="" textlink="">
      <xdr:nvSpPr>
        <xdr:cNvPr id="220" name="楕円 219">
          <a:extLst>
            <a:ext uri="{FF2B5EF4-FFF2-40B4-BE49-F238E27FC236}">
              <a16:creationId xmlns:a16="http://schemas.microsoft.com/office/drawing/2014/main" id="{70EA04D2-2973-4B7D-AFDF-0E2A36775C93}"/>
            </a:ext>
          </a:extLst>
        </xdr:cNvPr>
        <xdr:cNvSpPr/>
      </xdr:nvSpPr>
      <xdr:spPr>
        <a:xfrm>
          <a:off x="2889250" y="137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117894</xdr:rowOff>
    </xdr:from>
    <xdr:ext cx="762000" cy="259045"/>
    <xdr:sp macro="" textlink="">
      <xdr:nvSpPr>
        <xdr:cNvPr id="221" name="テキスト ボックス 220">
          <a:extLst>
            <a:ext uri="{FF2B5EF4-FFF2-40B4-BE49-F238E27FC236}">
              <a16:creationId xmlns:a16="http://schemas.microsoft.com/office/drawing/2014/main" id="{3E0539AF-D5B6-47BA-94BB-E205FC81DE36}"/>
            </a:ext>
          </a:extLst>
        </xdr:cNvPr>
        <xdr:cNvSpPr txBox="1"/>
      </xdr:nvSpPr>
      <xdr:spPr>
        <a:xfrm>
          <a:off x="2597150" y="135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123047</xdr:rowOff>
    </xdr:from>
    <xdr:to>
      <xdr:col>11</xdr:col>
      <xdr:colOff>82550</xdr:colOff>
      <xdr:row>82</xdr:row>
      <xdr:rowOff>53197</xdr:rowOff>
    </xdr:to>
    <xdr:sp macro="" textlink="">
      <xdr:nvSpPr>
        <xdr:cNvPr id="222" name="楕円 221">
          <a:extLst>
            <a:ext uri="{FF2B5EF4-FFF2-40B4-BE49-F238E27FC236}">
              <a16:creationId xmlns:a16="http://schemas.microsoft.com/office/drawing/2014/main" id="{039BBFB5-B97D-485E-97F3-6C2F43343F27}"/>
            </a:ext>
          </a:extLst>
        </xdr:cNvPr>
        <xdr:cNvSpPr/>
      </xdr:nvSpPr>
      <xdr:spPr>
        <a:xfrm>
          <a:off x="2095500" y="137018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63374</xdr:rowOff>
    </xdr:from>
    <xdr:ext cx="762000" cy="259045"/>
    <xdr:sp macro="" textlink="">
      <xdr:nvSpPr>
        <xdr:cNvPr id="223" name="テキスト ボックス 222">
          <a:extLst>
            <a:ext uri="{FF2B5EF4-FFF2-40B4-BE49-F238E27FC236}">
              <a16:creationId xmlns:a16="http://schemas.microsoft.com/office/drawing/2014/main" id="{36188377-4C31-49A8-A78F-D2140422069A}"/>
            </a:ext>
          </a:extLst>
        </xdr:cNvPr>
        <xdr:cNvSpPr txBox="1"/>
      </xdr:nvSpPr>
      <xdr:spPr>
        <a:xfrm>
          <a:off x="1784350" y="1347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118932</xdr:rowOff>
    </xdr:from>
    <xdr:to>
      <xdr:col>7</xdr:col>
      <xdr:colOff>31750</xdr:colOff>
      <xdr:row>82</xdr:row>
      <xdr:rowOff>49082</xdr:rowOff>
    </xdr:to>
    <xdr:sp macro="" textlink="">
      <xdr:nvSpPr>
        <xdr:cNvPr id="224" name="楕円 223">
          <a:extLst>
            <a:ext uri="{FF2B5EF4-FFF2-40B4-BE49-F238E27FC236}">
              <a16:creationId xmlns:a16="http://schemas.microsoft.com/office/drawing/2014/main" id="{D8F1329E-FBBA-48E1-A2C1-316664DBFE37}"/>
            </a:ext>
          </a:extLst>
        </xdr:cNvPr>
        <xdr:cNvSpPr/>
      </xdr:nvSpPr>
      <xdr:spPr>
        <a:xfrm>
          <a:off x="1282700" y="136977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59259</xdr:rowOff>
    </xdr:from>
    <xdr:ext cx="762000" cy="259045"/>
    <xdr:sp macro="" textlink="">
      <xdr:nvSpPr>
        <xdr:cNvPr id="225" name="テキスト ボックス 224">
          <a:extLst>
            <a:ext uri="{FF2B5EF4-FFF2-40B4-BE49-F238E27FC236}">
              <a16:creationId xmlns:a16="http://schemas.microsoft.com/office/drawing/2014/main" id="{D0D35981-33B6-478F-924B-880AA326C9E9}"/>
            </a:ext>
          </a:extLst>
        </xdr:cNvPr>
        <xdr:cNvSpPr txBox="1"/>
      </xdr:nvSpPr>
      <xdr:spPr>
        <a:xfrm>
          <a:off x="971550" y="1347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1489BADB-60B6-475D-8274-63F0682014B9}"/>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41752D32-16AD-4EA2-9E26-EEB7B248F2D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F9FFCF91-B968-431A-A2A3-FF0D1ED0FC8E}"/>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DF41AE4-9633-4355-A516-C95A08D6AC8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A26ADC66-45FD-4464-9810-C2AC7A3FC83C}"/>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742439F-B25E-4577-81E5-AF074A571D7C}"/>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4A4EA1D-0C3C-4D93-BFAA-B07F4575AFDE}"/>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4C7AE49A-B471-4F34-9EE3-F60C3239995C}"/>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A3A10B1-ABB3-4242-9A42-557DC266B8C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641F3C13-BD99-4449-BD2F-4E81226C75F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6F785EC3-9226-44F8-AC94-6E871416F01E}"/>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962A6AB0-3B76-403A-981E-4B2312287B0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3B72780-B1A0-429A-9E8F-4DF26D887421}"/>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月から給料の独自削減を実施しており、令和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級以上について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年度に実施された給与制度の改正に伴う市独自の引下げに対して行われていた現給保障が、令和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日をもって終了したことにより減少した。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B505C9B6-CD85-4D3D-A835-256FBDE23E11}"/>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B1CFB652-1D09-463A-9955-8408C580EC5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EA7C50D-BF99-4902-BE9A-DD33F99799F8}"/>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1F1BE957-0D69-4C8C-81EF-327D763DB701}"/>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25627903-E843-407F-BDDB-94E27F11EB02}"/>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8278E8F-2D11-426B-8B01-9DC2AB189A7F}"/>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F41AE04D-F815-4675-9978-36EDFE303164}"/>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F0915E38-8436-49E9-8073-BE1C3DAF4A2C}"/>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B1A2AAF-09DB-468C-A281-0CA1D4C96A55}"/>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5163107F-37F5-4666-8525-718C33AB3296}"/>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74CD816B-5C2A-4670-A099-57CB266F7A0A}"/>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A9186593-7B0E-43E5-A6F6-453D2FFAAF16}"/>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92F787B-9A87-4D3B-AA8D-D251E8C37984}"/>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E5B9D1D-0F0F-4188-BFC9-D0BDC10A7E6F}"/>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D95A0FAA-C8A7-4245-B446-5A9243696F6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8F920C3-CF9F-4430-AED2-BFFDB4974F6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AFA3ECBA-C716-49C2-A9F9-00084E917C7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94895482-502A-43C1-A052-E532F42F56B5}"/>
            </a:ext>
          </a:extLst>
        </xdr:cNvPr>
        <xdr:cNvCxnSpPr/>
      </xdr:nvCxnSpPr>
      <xdr:spPr>
        <a:xfrm flipV="1">
          <a:off x="15474950" y="13490121"/>
          <a:ext cx="0" cy="1465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DE5DD3CC-1941-4696-8BFF-793DBE7FA8F1}"/>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1ADE3B2B-9A23-4594-84CD-66DF972C65D3}"/>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8D26FF98-C6C8-4AE8-8DE6-528D98070348}"/>
            </a:ext>
          </a:extLst>
        </xdr:cNvPr>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DA7EC97A-3B69-49FF-9237-3316B665B69A}"/>
            </a:ext>
          </a:extLst>
        </xdr:cNvPr>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1B0AFE3E-0816-4F54-91E0-E310B5DC5CD2}"/>
            </a:ext>
          </a:extLst>
        </xdr:cNvPr>
        <xdr:cNvCxnSpPr/>
      </xdr:nvCxnSpPr>
      <xdr:spPr>
        <a:xfrm flipV="1">
          <a:off x="14712950" y="14250489"/>
          <a:ext cx="762000" cy="8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A7479DCC-114C-4788-8987-36A1768A41B0}"/>
            </a:ext>
          </a:extLst>
        </xdr:cNvPr>
        <xdr:cNvSpPr txBox="1"/>
      </xdr:nvSpPr>
      <xdr:spPr>
        <a:xfrm>
          <a:off x="15563850" y="1418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3AF2629C-BBD3-40AD-B1FD-9C0648937AB1}"/>
            </a:ext>
          </a:extLst>
        </xdr:cNvPr>
        <xdr:cNvSpPr/>
      </xdr:nvSpPr>
      <xdr:spPr>
        <a:xfrm>
          <a:off x="15427960" y="142169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BA5B1D3B-D73A-41DD-8BFC-1D0D76A70B9A}"/>
            </a:ext>
          </a:extLst>
        </xdr:cNvPr>
        <xdr:cNvCxnSpPr/>
      </xdr:nvCxnSpPr>
      <xdr:spPr>
        <a:xfrm flipV="1">
          <a:off x="13903960" y="14332857"/>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8DAA5582-7F5B-45ED-8410-C14E7BC99A51}"/>
            </a:ext>
          </a:extLst>
        </xdr:cNvPr>
        <xdr:cNvSpPr/>
      </xdr:nvSpPr>
      <xdr:spPr>
        <a:xfrm>
          <a:off x="14665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37C32D1A-07CC-4475-8278-8FCCB13ACA99}"/>
            </a:ext>
          </a:extLst>
        </xdr:cNvPr>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59926111-D82E-4A3D-B044-70774C187C8C}"/>
            </a:ext>
          </a:extLst>
        </xdr:cNvPr>
        <xdr:cNvCxnSpPr/>
      </xdr:nvCxnSpPr>
      <xdr:spPr>
        <a:xfrm flipV="1">
          <a:off x="13106400" y="14367329"/>
          <a:ext cx="79756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239F3AB6-B94F-492A-A980-8FE8369CF63D}"/>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44775F7F-E3FA-4546-9946-CA5C82EA0B0C}"/>
            </a:ext>
          </a:extLst>
        </xdr:cNvPr>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70" name="直線コネクタ 269">
          <a:extLst>
            <a:ext uri="{FF2B5EF4-FFF2-40B4-BE49-F238E27FC236}">
              <a16:creationId xmlns:a16="http://schemas.microsoft.com/office/drawing/2014/main" id="{50BD6E34-8F8E-42AC-B8F6-FD51DB63C215}"/>
            </a:ext>
          </a:extLst>
        </xdr:cNvPr>
        <xdr:cNvCxnSpPr/>
      </xdr:nvCxnSpPr>
      <xdr:spPr>
        <a:xfrm>
          <a:off x="12293600" y="14587583"/>
          <a:ext cx="8128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51C47E85-F16C-465D-98CE-24BCE6452B47}"/>
            </a:ext>
          </a:extLst>
        </xdr:cNvPr>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4BD6DC1D-6E04-408B-8DFB-A9E2126AE777}"/>
            </a:ext>
          </a:extLst>
        </xdr:cNvPr>
        <xdr:cNvSpPr txBox="1"/>
      </xdr:nvSpPr>
      <xdr:spPr>
        <a:xfrm>
          <a:off x="12763500" y="1408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D734E2FD-7BF6-4B2A-83CA-54359B2F9B5A}"/>
            </a:ext>
          </a:extLst>
        </xdr:cNvPr>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F10EB1BC-77FB-4D79-8EA9-105798148731}"/>
            </a:ext>
          </a:extLst>
        </xdr:cNvPr>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8E8B610-A7AB-4E6D-9435-7793DC8AA9F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0F43D19-BF37-4E2A-B1DF-C94520980298}"/>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1B0A977-19DD-4817-89B3-4CDF869741E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A80F9A0-1562-42D4-91AD-616F14F6414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4EAB4AB-23BE-4C3F-873B-B58F72FEFC0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902DDD61-039B-407F-9FD2-2FE5B8D38AFE}"/>
            </a:ext>
          </a:extLst>
        </xdr:cNvPr>
        <xdr:cNvSpPr/>
      </xdr:nvSpPr>
      <xdr:spPr>
        <a:xfrm>
          <a:off x="15427960" y="141996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CAF9CD69-D76B-4F51-9D8B-36F89D00AC6B}"/>
            </a:ext>
          </a:extLst>
        </xdr:cNvPr>
        <xdr:cNvSpPr txBox="1"/>
      </xdr:nvSpPr>
      <xdr:spPr>
        <a:xfrm>
          <a:off x="15563850" y="140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65EEA6FC-3A23-4375-BAF0-954793116A9C}"/>
            </a:ext>
          </a:extLst>
        </xdr:cNvPr>
        <xdr:cNvSpPr/>
      </xdr:nvSpPr>
      <xdr:spPr>
        <a:xfrm>
          <a:off x="14665960" y="142820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3" name="テキスト ボックス 282">
          <a:extLst>
            <a:ext uri="{FF2B5EF4-FFF2-40B4-BE49-F238E27FC236}">
              <a16:creationId xmlns:a16="http://schemas.microsoft.com/office/drawing/2014/main" id="{C2D35DE6-B379-434C-A88C-9E79979FDD84}"/>
            </a:ext>
          </a:extLst>
        </xdr:cNvPr>
        <xdr:cNvSpPr txBox="1"/>
      </xdr:nvSpPr>
      <xdr:spPr>
        <a:xfrm>
          <a:off x="14370050" y="1436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id="{525DDD60-F17A-45E5-8128-98A810C3AA6F}"/>
            </a:ext>
          </a:extLst>
        </xdr:cNvPr>
        <xdr:cNvSpPr/>
      </xdr:nvSpPr>
      <xdr:spPr>
        <a:xfrm>
          <a:off x="13868400" y="143165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7A8B0272-DAA5-4E00-9EEB-1AED726CE305}"/>
            </a:ext>
          </a:extLst>
        </xdr:cNvPr>
        <xdr:cNvSpPr txBox="1"/>
      </xdr:nvSpPr>
      <xdr:spPr>
        <a:xfrm>
          <a:off x="13557250" y="1408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B468AB5C-4203-44BF-A965-903F2DD3E735}"/>
            </a:ext>
          </a:extLst>
        </xdr:cNvPr>
        <xdr:cNvSpPr/>
      </xdr:nvSpPr>
      <xdr:spPr>
        <a:xfrm>
          <a:off x="13055600" y="1455401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6A6793FC-9A52-4843-9BF7-F644166C0BBB}"/>
            </a:ext>
          </a:extLst>
        </xdr:cNvPr>
        <xdr:cNvSpPr txBox="1"/>
      </xdr:nvSpPr>
      <xdr:spPr>
        <a:xfrm>
          <a:off x="127635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AA9ED50B-BE0E-4D41-A563-50663CBAA69A}"/>
            </a:ext>
          </a:extLst>
        </xdr:cNvPr>
        <xdr:cNvSpPr/>
      </xdr:nvSpPr>
      <xdr:spPr>
        <a:xfrm>
          <a:off x="12242800" y="14536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2C9E28DC-B3D9-436C-A73D-939669F6B93F}"/>
            </a:ext>
          </a:extLst>
        </xdr:cNvPr>
        <xdr:cNvSpPr txBox="1"/>
      </xdr:nvSpPr>
      <xdr:spPr>
        <a:xfrm>
          <a:off x="119507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72E8549-233F-4D86-806E-E69ECAB6368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85D09C7-340E-41FF-AEF8-89F1E9006D9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7FCCB49-881E-4EE8-9E55-A7D4CCF7D53C}"/>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BC35C40-6861-4970-975E-C7882107E6B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CC680E95-9CB4-47C7-AFC4-0F1B3B6ACF6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A3260D5-8601-4501-A295-86402D2E77F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AC952BB-159D-4471-B3A1-09CC1ACAECAF}"/>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3368E3D-6D64-4093-A1CB-7D696FDCECA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F5A8E7B1-1814-45C3-9D2D-6F866BDDD9A8}"/>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2B076E1-F06D-4B7B-8526-6734D5C3BD3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951CAF40-E2EA-49C4-AF53-6A3938A86B19}"/>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E66E449F-5E8A-4616-8B55-DBB5B5930887}"/>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D8A700C5-DC2B-4FBE-9E3D-ABF58E7B99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人口１，０００人当たりの職員数は、職員数がピークを迎えた平成９年以降、定員管理適正化計画を策定し、削減を進めてきた結果、全国平均及び千葉県平均並びに類似団体内平均を下回っている。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令和６年度から令和９年度までの定員管理計画では、厳しい財政状況の中で事務事業の見直しや、 民間委託の推進、ＤＸ（デジタルトランスフォーメーション）推進などに取り組み、総人件費の抑制に努めることを前提としながら、安定的な行政サービスを提供できるよう、業務量に応じた必要な人員の確保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D12D754-0330-45B3-8256-911B84C35C4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6D7FCE5-8D9D-4C4A-B83F-0F5FDA5955FF}"/>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A6912384-9CA9-4E6A-8B4D-422CD6DF5D5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96952BA5-FA5D-41A2-9581-6EE605BB2A1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1E7DA6BD-021C-47A0-AC73-EC00D3CF8B39}"/>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35A97296-2575-411C-8C90-177A4AE0096D}"/>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D298A2CE-4A4E-4C3A-B3A3-B63CDB8926D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7D1DB093-FB0B-4A8E-BE54-248F246D7E3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0D8C449-8160-462B-8863-64BE217E5FFB}"/>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4D9EE363-D799-4DD8-8FDC-C0D89E92344D}"/>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F7399CA3-C016-4197-B9FE-F40CBC9C4C7B}"/>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FCBB099E-1DF1-4919-B0EA-C05A3BF1407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E12ACD79-E3EF-4D23-8A92-20D720FCF59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146D3EB5-A1E7-493D-830D-F5E588F9C8D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3E8B6079-2659-4A70-8DFD-EA2D0D76CD1C}"/>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316BB360-6EC5-4D37-8564-811D2F897EA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A41F5EE1-FC5A-48AC-AB50-04639B5AFC18}"/>
            </a:ext>
          </a:extLst>
        </xdr:cNvPr>
        <xdr:cNvCxnSpPr/>
      </xdr:nvCxnSpPr>
      <xdr:spPr>
        <a:xfrm flipV="1">
          <a:off x="15474950" y="9999133"/>
          <a:ext cx="0" cy="12464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B468CD17-B9AD-4698-8E4C-23F07A82749F}"/>
            </a:ext>
          </a:extLst>
        </xdr:cNvPr>
        <xdr:cNvSpPr txBox="1"/>
      </xdr:nvSpPr>
      <xdr:spPr>
        <a:xfrm>
          <a:off x="1556385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C28BDC97-DC2E-4D50-BD82-C8F29A3D7AE8}"/>
            </a:ext>
          </a:extLst>
        </xdr:cNvPr>
        <xdr:cNvCxnSpPr/>
      </xdr:nvCxnSpPr>
      <xdr:spPr>
        <a:xfrm>
          <a:off x="1540510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46647BFA-C9A7-4493-8BE7-AA2F983B5D41}"/>
            </a:ext>
          </a:extLst>
        </xdr:cNvPr>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5AA2E995-5EAA-4B22-99F3-4810A4C586AB}"/>
            </a:ext>
          </a:extLst>
        </xdr:cNvPr>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159068</xdr:rowOff>
    </xdr:from>
    <xdr:to>
      <xdr:col>81</xdr:col>
      <xdr:colOff>44450</xdr:colOff>
      <xdr:row>62</xdr:row>
      <xdr:rowOff>161079</xdr:rowOff>
    </xdr:to>
    <xdr:cxnSp macro="">
      <xdr:nvCxnSpPr>
        <xdr:cNvPr id="324" name="直線コネクタ 323">
          <a:extLst>
            <a:ext uri="{FF2B5EF4-FFF2-40B4-BE49-F238E27FC236}">
              <a16:creationId xmlns:a16="http://schemas.microsoft.com/office/drawing/2014/main" id="{2C2D8BBF-CB94-4AC6-B4D9-2380B14AAAD9}"/>
            </a:ext>
          </a:extLst>
        </xdr:cNvPr>
        <xdr:cNvCxnSpPr/>
      </xdr:nvCxnSpPr>
      <xdr:spPr>
        <a:xfrm>
          <a:off x="14712950" y="10552748"/>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7730F99-2C52-4176-89C8-82AB66A46740}"/>
            </a:ext>
          </a:extLst>
        </xdr:cNvPr>
        <xdr:cNvSpPr txBox="1"/>
      </xdr:nvSpPr>
      <xdr:spPr>
        <a:xfrm>
          <a:off x="15563850" y="1051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2C6992AB-3329-4AFD-BAC0-EE8ACCDA00F8}"/>
            </a:ext>
          </a:extLst>
        </xdr:cNvPr>
        <xdr:cNvSpPr/>
      </xdr:nvSpPr>
      <xdr:spPr>
        <a:xfrm>
          <a:off x="15427960" y="105401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157056</xdr:rowOff>
    </xdr:from>
    <xdr:to>
      <xdr:col>77</xdr:col>
      <xdr:colOff>44450</xdr:colOff>
      <xdr:row>62</xdr:row>
      <xdr:rowOff>159068</xdr:rowOff>
    </xdr:to>
    <xdr:cxnSp macro="">
      <xdr:nvCxnSpPr>
        <xdr:cNvPr id="327" name="直線コネクタ 326">
          <a:extLst>
            <a:ext uri="{FF2B5EF4-FFF2-40B4-BE49-F238E27FC236}">
              <a16:creationId xmlns:a16="http://schemas.microsoft.com/office/drawing/2014/main" id="{41C00F89-94AE-4856-8631-58845D1F5318}"/>
            </a:ext>
          </a:extLst>
        </xdr:cNvPr>
        <xdr:cNvCxnSpPr/>
      </xdr:nvCxnSpPr>
      <xdr:spPr>
        <a:xfrm>
          <a:off x="13903960" y="10550736"/>
          <a:ext cx="80899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E11C61D6-0FE1-453C-BEC7-70E02B08ED25}"/>
            </a:ext>
          </a:extLst>
        </xdr:cNvPr>
        <xdr:cNvSpPr/>
      </xdr:nvSpPr>
      <xdr:spPr>
        <a:xfrm>
          <a:off x="14665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491342D0-107A-4BA9-A582-7ED3C0100272}"/>
            </a:ext>
          </a:extLst>
        </xdr:cNvPr>
        <xdr:cNvSpPr txBox="1"/>
      </xdr:nvSpPr>
      <xdr:spPr>
        <a:xfrm>
          <a:off x="14370050" y="1061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62</xdr:row>
      <xdr:rowOff>157056</xdr:rowOff>
    </xdr:to>
    <xdr:cxnSp macro="">
      <xdr:nvCxnSpPr>
        <xdr:cNvPr id="330" name="直線コネクタ 329">
          <a:extLst>
            <a:ext uri="{FF2B5EF4-FFF2-40B4-BE49-F238E27FC236}">
              <a16:creationId xmlns:a16="http://schemas.microsoft.com/office/drawing/2014/main" id="{1EE6F906-02E4-48FF-A11B-3754BA167440}"/>
            </a:ext>
          </a:extLst>
        </xdr:cNvPr>
        <xdr:cNvCxnSpPr/>
      </xdr:nvCxnSpPr>
      <xdr:spPr>
        <a:xfrm>
          <a:off x="13106400" y="10540683"/>
          <a:ext cx="79756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233DED79-15E9-489C-9C83-F2F545EDE89D}"/>
            </a:ext>
          </a:extLst>
        </xdr:cNvPr>
        <xdr:cNvSpPr/>
      </xdr:nvSpPr>
      <xdr:spPr>
        <a:xfrm>
          <a:off x="13868400" y="10520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9EEF61F-B7D6-4DF8-9334-63CD2F065F32}"/>
            </a:ext>
          </a:extLst>
        </xdr:cNvPr>
        <xdr:cNvSpPr txBox="1"/>
      </xdr:nvSpPr>
      <xdr:spPr>
        <a:xfrm>
          <a:off x="13557250" y="106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147003</xdr:rowOff>
    </xdr:from>
    <xdr:to>
      <xdr:col>68</xdr:col>
      <xdr:colOff>152400</xdr:colOff>
      <xdr:row>62</xdr:row>
      <xdr:rowOff>153035</xdr:rowOff>
    </xdr:to>
    <xdr:cxnSp macro="">
      <xdr:nvCxnSpPr>
        <xdr:cNvPr id="333" name="直線コネクタ 332">
          <a:extLst>
            <a:ext uri="{FF2B5EF4-FFF2-40B4-BE49-F238E27FC236}">
              <a16:creationId xmlns:a16="http://schemas.microsoft.com/office/drawing/2014/main" id="{43005F33-442E-4D4C-B75C-55D03F3FDCA6}"/>
            </a:ext>
          </a:extLst>
        </xdr:cNvPr>
        <xdr:cNvCxnSpPr/>
      </xdr:nvCxnSpPr>
      <xdr:spPr>
        <a:xfrm flipV="1">
          <a:off x="12293600" y="10540683"/>
          <a:ext cx="8128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D9E5C08B-9097-4FA7-925F-290E9D87FE5B}"/>
            </a:ext>
          </a:extLst>
        </xdr:cNvPr>
        <xdr:cNvSpPr/>
      </xdr:nvSpPr>
      <xdr:spPr>
        <a:xfrm>
          <a:off x="13055600" y="1051803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7FD8D517-2A50-4100-A1B3-55317F6944BA}"/>
            </a:ext>
          </a:extLst>
        </xdr:cNvPr>
        <xdr:cNvSpPr txBox="1"/>
      </xdr:nvSpPr>
      <xdr:spPr>
        <a:xfrm>
          <a:off x="12763500" y="106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E7D386A8-80F6-4617-8FE9-2CD9AD0F9F48}"/>
            </a:ext>
          </a:extLst>
        </xdr:cNvPr>
        <xdr:cNvSpPr/>
      </xdr:nvSpPr>
      <xdr:spPr>
        <a:xfrm>
          <a:off x="1224280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493407CD-B920-4581-A978-7D80FCCE7C45}"/>
            </a:ext>
          </a:extLst>
        </xdr:cNvPr>
        <xdr:cNvSpPr txBox="1"/>
      </xdr:nvSpPr>
      <xdr:spPr>
        <a:xfrm>
          <a:off x="1195070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7EBB5E3-9BAE-4914-BA9C-E20BCF31075E}"/>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DD8337A-6AF0-4435-9392-BE48466ECA38}"/>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68DBD67-E5EF-4660-BF13-6BBE2FA44EC1}"/>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C8810A9-DE11-45DC-A3DB-F54318A11BE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4100453-5612-4E97-8705-C7A0F4C3115E}"/>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43" name="楕円 342">
          <a:extLst>
            <a:ext uri="{FF2B5EF4-FFF2-40B4-BE49-F238E27FC236}">
              <a16:creationId xmlns:a16="http://schemas.microsoft.com/office/drawing/2014/main" id="{B1B67F6B-5DBF-48FE-954A-5C76E7781424}"/>
            </a:ext>
          </a:extLst>
        </xdr:cNvPr>
        <xdr:cNvSpPr/>
      </xdr:nvSpPr>
      <xdr:spPr>
        <a:xfrm>
          <a:off x="15427960" y="105039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126806</xdr:rowOff>
    </xdr:from>
    <xdr:ext cx="762000" cy="259045"/>
    <xdr:sp macro="" textlink="">
      <xdr:nvSpPr>
        <xdr:cNvPr id="344" name="定員管理の状況該当値テキスト">
          <a:extLst>
            <a:ext uri="{FF2B5EF4-FFF2-40B4-BE49-F238E27FC236}">
              <a16:creationId xmlns:a16="http://schemas.microsoft.com/office/drawing/2014/main" id="{CE10AA3E-4CC6-4778-9947-7CF49DA65077}"/>
            </a:ext>
          </a:extLst>
        </xdr:cNvPr>
        <xdr:cNvSpPr txBox="1"/>
      </xdr:nvSpPr>
      <xdr:spPr>
        <a:xfrm>
          <a:off x="15563850" y="1035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108268</xdr:rowOff>
    </xdr:from>
    <xdr:to>
      <xdr:col>77</xdr:col>
      <xdr:colOff>95250</xdr:colOff>
      <xdr:row>63</xdr:row>
      <xdr:rowOff>38418</xdr:rowOff>
    </xdr:to>
    <xdr:sp macro="" textlink="">
      <xdr:nvSpPr>
        <xdr:cNvPr id="345" name="楕円 344">
          <a:extLst>
            <a:ext uri="{FF2B5EF4-FFF2-40B4-BE49-F238E27FC236}">
              <a16:creationId xmlns:a16="http://schemas.microsoft.com/office/drawing/2014/main" id="{828A1C0A-B433-4FA7-9A8D-DEF5D2269FE8}"/>
            </a:ext>
          </a:extLst>
        </xdr:cNvPr>
        <xdr:cNvSpPr/>
      </xdr:nvSpPr>
      <xdr:spPr>
        <a:xfrm>
          <a:off x="14665960" y="105019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46" name="テキスト ボックス 345">
          <a:extLst>
            <a:ext uri="{FF2B5EF4-FFF2-40B4-BE49-F238E27FC236}">
              <a16:creationId xmlns:a16="http://schemas.microsoft.com/office/drawing/2014/main" id="{8F5731CA-A973-4F0D-81BB-A076E0D6CF66}"/>
            </a:ext>
          </a:extLst>
        </xdr:cNvPr>
        <xdr:cNvSpPr txBox="1"/>
      </xdr:nvSpPr>
      <xdr:spPr>
        <a:xfrm>
          <a:off x="14370050" y="10274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7" name="楕円 346">
          <a:extLst>
            <a:ext uri="{FF2B5EF4-FFF2-40B4-BE49-F238E27FC236}">
              <a16:creationId xmlns:a16="http://schemas.microsoft.com/office/drawing/2014/main" id="{747573B4-6C64-4EDE-869E-F139EA5A2483}"/>
            </a:ext>
          </a:extLst>
        </xdr:cNvPr>
        <xdr:cNvSpPr/>
      </xdr:nvSpPr>
      <xdr:spPr>
        <a:xfrm>
          <a:off x="13868400" y="104999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48" name="テキスト ボックス 347">
          <a:extLst>
            <a:ext uri="{FF2B5EF4-FFF2-40B4-BE49-F238E27FC236}">
              <a16:creationId xmlns:a16="http://schemas.microsoft.com/office/drawing/2014/main" id="{0FB112BA-4E72-49F5-8092-5A99FDC87A12}"/>
            </a:ext>
          </a:extLst>
        </xdr:cNvPr>
        <xdr:cNvSpPr txBox="1"/>
      </xdr:nvSpPr>
      <xdr:spPr>
        <a:xfrm>
          <a:off x="13557250" y="102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96203</xdr:rowOff>
    </xdr:from>
    <xdr:to>
      <xdr:col>68</xdr:col>
      <xdr:colOff>203200</xdr:colOff>
      <xdr:row>63</xdr:row>
      <xdr:rowOff>26353</xdr:rowOff>
    </xdr:to>
    <xdr:sp macro="" textlink="">
      <xdr:nvSpPr>
        <xdr:cNvPr id="349" name="楕円 348">
          <a:extLst>
            <a:ext uri="{FF2B5EF4-FFF2-40B4-BE49-F238E27FC236}">
              <a16:creationId xmlns:a16="http://schemas.microsoft.com/office/drawing/2014/main" id="{3B93CE80-13B1-4BDD-BB81-D14AF4A639C2}"/>
            </a:ext>
          </a:extLst>
        </xdr:cNvPr>
        <xdr:cNvSpPr/>
      </xdr:nvSpPr>
      <xdr:spPr>
        <a:xfrm>
          <a:off x="13055600" y="104898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36530</xdr:rowOff>
    </xdr:from>
    <xdr:ext cx="762000" cy="259045"/>
    <xdr:sp macro="" textlink="">
      <xdr:nvSpPr>
        <xdr:cNvPr id="350" name="テキスト ボックス 349">
          <a:extLst>
            <a:ext uri="{FF2B5EF4-FFF2-40B4-BE49-F238E27FC236}">
              <a16:creationId xmlns:a16="http://schemas.microsoft.com/office/drawing/2014/main" id="{1443FF54-FA86-421C-BA08-3FE83BCBF192}"/>
            </a:ext>
          </a:extLst>
        </xdr:cNvPr>
        <xdr:cNvSpPr txBox="1"/>
      </xdr:nvSpPr>
      <xdr:spPr>
        <a:xfrm>
          <a:off x="12763500" y="1026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102235</xdr:rowOff>
    </xdr:from>
    <xdr:to>
      <xdr:col>64</xdr:col>
      <xdr:colOff>152400</xdr:colOff>
      <xdr:row>63</xdr:row>
      <xdr:rowOff>32385</xdr:rowOff>
    </xdr:to>
    <xdr:sp macro="" textlink="">
      <xdr:nvSpPr>
        <xdr:cNvPr id="351" name="楕円 350">
          <a:extLst>
            <a:ext uri="{FF2B5EF4-FFF2-40B4-BE49-F238E27FC236}">
              <a16:creationId xmlns:a16="http://schemas.microsoft.com/office/drawing/2014/main" id="{9EBA0355-1950-4E4F-9B13-74EC3668587D}"/>
            </a:ext>
          </a:extLst>
        </xdr:cNvPr>
        <xdr:cNvSpPr/>
      </xdr:nvSpPr>
      <xdr:spPr>
        <a:xfrm>
          <a:off x="12242800" y="10495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42562</xdr:rowOff>
    </xdr:from>
    <xdr:ext cx="762000" cy="259045"/>
    <xdr:sp macro="" textlink="">
      <xdr:nvSpPr>
        <xdr:cNvPr id="352" name="テキスト ボックス 351">
          <a:extLst>
            <a:ext uri="{FF2B5EF4-FFF2-40B4-BE49-F238E27FC236}">
              <a16:creationId xmlns:a16="http://schemas.microsoft.com/office/drawing/2014/main" id="{77A478BE-C9C4-4E5D-BAC3-2257E6604BA0}"/>
            </a:ext>
          </a:extLst>
        </xdr:cNvPr>
        <xdr:cNvSpPr txBox="1"/>
      </xdr:nvSpPr>
      <xdr:spPr>
        <a:xfrm>
          <a:off x="119507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AD23171-1B96-43ED-9EDB-BB08D72CF01B}"/>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6DB6AA8-2ECE-4B8B-BB18-8CD2FC0E53D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79D5C289-036E-4BC2-9AB9-BA00356D8584}"/>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351031F-EE11-4D11-9B3F-ACE676B2BE0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67706A20-7775-46A9-B4CF-639A07EF8AF6}"/>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11C5C8F4-EB40-4844-9CC2-5ADC8F7F077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24F4B925-2B6E-4FA6-AFC6-25CB7C7F805B}"/>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545A38A4-C900-4C6C-9788-188958279C57}"/>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F486F474-5258-40B6-A015-0F130E4DCAFE}"/>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BC3E4743-6665-4D25-9192-7F9604FF4032}"/>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424CF2F-65F3-45BC-980A-C592BC45F65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11AE50AA-1105-40F6-B92D-196BF590FCD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7C802C35-1CDD-4AAC-B3E3-DBDE8E05DB2B}"/>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公営企業債の元利償還金に対する繰入金の増加等により元利償還金と準元利償還金の額が増加した一方、臨時財政対策債発行可能額の減額により標準財政規模が減少したことにより、分母が小さくなり、かつ、分子が大きくなったことによ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他の類似団体と比較すると低い水準であるが、適切な事業の選択・実施により、住民ニーズを的確に把握した事業の選択を行い、財政規模に見合った計画的な借入れを行うことにより引き続き低い水準を維持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2DF80C03-438B-4B39-9733-0093F8CFEA24}"/>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A6F893E-058D-4876-A256-9410D07189A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BFFEB86-4ABE-4990-B831-D528C52BDBA4}"/>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7C3486D1-B42C-4179-A4E0-4C7A367074B3}"/>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A8B8E860-D16C-446C-AD32-617BDCC94567}"/>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2B220C70-3043-4A27-A27C-F6A2A7C625CE}"/>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8399CC9F-3B0B-4067-A580-4FB4741D17A4}"/>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FD5EC64E-11E5-478E-B733-B8F4AAA91038}"/>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E495BDF6-57C3-4D91-9BE8-0284C0F28882}"/>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511EB6DD-CF5B-4CE4-A2D7-002585964C22}"/>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F396E410-1575-42F6-83A3-DD6E9C74046E}"/>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44B19C6-339B-456C-A88E-D41345505C6C}"/>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96D804CC-CEE7-4ED5-B5DF-9C99483394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931DA157-F9E0-4094-819F-9BB3478C2F4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8F0F111A-58CF-4C74-A778-61E2FF848C14}"/>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59365023-DA7A-47DE-A7E2-0B1B9FE17D0B}"/>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D378D968-3855-48DB-9BC6-DB527B581E90}"/>
            </a:ext>
          </a:extLst>
        </xdr:cNvPr>
        <xdr:cNvCxnSpPr/>
      </xdr:nvCxnSpPr>
      <xdr:spPr>
        <a:xfrm flipV="1">
          <a:off x="15474950" y="592092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57B55AA8-7494-456C-B78F-5FA57D3D08DD}"/>
            </a:ext>
          </a:extLst>
        </xdr:cNvPr>
        <xdr:cNvSpPr txBox="1"/>
      </xdr:nvSpPr>
      <xdr:spPr>
        <a:xfrm>
          <a:off x="1556385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A4A6471F-5BF0-4184-97B4-7597B09AF5B4}"/>
            </a:ext>
          </a:extLst>
        </xdr:cNvPr>
        <xdr:cNvCxnSpPr/>
      </xdr:nvCxnSpPr>
      <xdr:spPr>
        <a:xfrm>
          <a:off x="1540510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C8173847-A238-4E31-A93A-1C4BD88A291C}"/>
            </a:ext>
          </a:extLst>
        </xdr:cNvPr>
        <xdr:cNvSpPr txBox="1"/>
      </xdr:nvSpPr>
      <xdr:spPr>
        <a:xfrm>
          <a:off x="1556385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FC69BB20-567B-45F4-95E6-AC37E9259683}"/>
            </a:ext>
          </a:extLst>
        </xdr:cNvPr>
        <xdr:cNvCxnSpPr/>
      </xdr:nvCxnSpPr>
      <xdr:spPr>
        <a:xfrm>
          <a:off x="1540510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39</xdr:row>
      <xdr:rowOff>11188</xdr:rowOff>
    </xdr:to>
    <xdr:cxnSp macro="">
      <xdr:nvCxnSpPr>
        <xdr:cNvPr id="387" name="直線コネクタ 386">
          <a:extLst>
            <a:ext uri="{FF2B5EF4-FFF2-40B4-BE49-F238E27FC236}">
              <a16:creationId xmlns:a16="http://schemas.microsoft.com/office/drawing/2014/main" id="{C4613940-F081-48BE-90E3-2574AE797AE6}"/>
            </a:ext>
          </a:extLst>
        </xdr:cNvPr>
        <xdr:cNvCxnSpPr/>
      </xdr:nvCxnSpPr>
      <xdr:spPr>
        <a:xfrm>
          <a:off x="14712950" y="6506996"/>
          <a:ext cx="762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1AE297D1-8E32-4E4D-9E56-9C3A615D6687}"/>
            </a:ext>
          </a:extLst>
        </xdr:cNvPr>
        <xdr:cNvSpPr txBox="1"/>
      </xdr:nvSpPr>
      <xdr:spPr>
        <a:xfrm>
          <a:off x="15563850" y="676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F2EBFA87-503B-4EF8-86E3-1081506EE16A}"/>
            </a:ext>
          </a:extLst>
        </xdr:cNvPr>
        <xdr:cNvSpPr/>
      </xdr:nvSpPr>
      <xdr:spPr>
        <a:xfrm>
          <a:off x="15427960" y="67932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136676</xdr:rowOff>
    </xdr:to>
    <xdr:cxnSp macro="">
      <xdr:nvCxnSpPr>
        <xdr:cNvPr id="390" name="直線コネクタ 389">
          <a:extLst>
            <a:ext uri="{FF2B5EF4-FFF2-40B4-BE49-F238E27FC236}">
              <a16:creationId xmlns:a16="http://schemas.microsoft.com/office/drawing/2014/main" id="{0B018DF3-EFD3-4987-A3E9-64EDFA4818DB}"/>
            </a:ext>
          </a:extLst>
        </xdr:cNvPr>
        <xdr:cNvCxnSpPr/>
      </xdr:nvCxnSpPr>
      <xdr:spPr>
        <a:xfrm>
          <a:off x="13903960" y="6472525"/>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DB2171BE-F7D0-4EDB-8ECD-0B84A6BE1321}"/>
            </a:ext>
          </a:extLst>
        </xdr:cNvPr>
        <xdr:cNvSpPr/>
      </xdr:nvSpPr>
      <xdr:spPr>
        <a:xfrm>
          <a:off x="14665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21E6B245-D13A-424D-9F0D-188F4B75B246}"/>
            </a:ext>
          </a:extLst>
        </xdr:cNvPr>
        <xdr:cNvSpPr txBox="1"/>
      </xdr:nvSpPr>
      <xdr:spPr>
        <a:xfrm>
          <a:off x="1437005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102205</xdr:rowOff>
    </xdr:to>
    <xdr:cxnSp macro="">
      <xdr:nvCxnSpPr>
        <xdr:cNvPr id="393" name="直線コネクタ 392">
          <a:extLst>
            <a:ext uri="{FF2B5EF4-FFF2-40B4-BE49-F238E27FC236}">
              <a16:creationId xmlns:a16="http://schemas.microsoft.com/office/drawing/2014/main" id="{587198DA-5CC4-4508-B3A1-6399CA612B2F}"/>
            </a:ext>
          </a:extLst>
        </xdr:cNvPr>
        <xdr:cNvCxnSpPr/>
      </xdr:nvCxnSpPr>
      <xdr:spPr>
        <a:xfrm>
          <a:off x="13106400" y="6426563"/>
          <a:ext cx="79756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DA91D095-7C70-47F6-BCB4-8E134C7890D5}"/>
            </a:ext>
          </a:extLst>
        </xdr:cNvPr>
        <xdr:cNvSpPr/>
      </xdr:nvSpPr>
      <xdr:spPr>
        <a:xfrm>
          <a:off x="13868400" y="674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A492323C-0702-4D59-A4B7-5BB716071C43}"/>
            </a:ext>
          </a:extLst>
        </xdr:cNvPr>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67733</xdr:rowOff>
    </xdr:to>
    <xdr:cxnSp macro="">
      <xdr:nvCxnSpPr>
        <xdr:cNvPr id="396" name="直線コネクタ 395">
          <a:extLst>
            <a:ext uri="{FF2B5EF4-FFF2-40B4-BE49-F238E27FC236}">
              <a16:creationId xmlns:a16="http://schemas.microsoft.com/office/drawing/2014/main" id="{7BAF7844-953E-4BF1-9769-78436057C97A}"/>
            </a:ext>
          </a:extLst>
        </xdr:cNvPr>
        <xdr:cNvCxnSpPr/>
      </xdr:nvCxnSpPr>
      <xdr:spPr>
        <a:xfrm flipV="1">
          <a:off x="12293600" y="6426563"/>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6FE9E399-2960-4543-B0F5-90AC48909E01}"/>
            </a:ext>
          </a:extLst>
        </xdr:cNvPr>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40751F5E-DFEE-4AD3-90D4-959195B927A5}"/>
            </a:ext>
          </a:extLst>
        </xdr:cNvPr>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860A1006-5F45-49D2-AA6E-23588FD94514}"/>
            </a:ext>
          </a:extLst>
        </xdr:cNvPr>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CFFDE5F8-1436-4A62-8165-9032491AA4F2}"/>
            </a:ext>
          </a:extLst>
        </xdr:cNvPr>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9394ABA-9E29-4F0C-94EC-B030616E9E19}"/>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61E256D-F5CE-4357-8B12-85C86DB75FE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BDE8262-1FB9-42DD-9736-F7E538485B68}"/>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AFEF0F9E-6980-43F0-88D9-537EA489B73D}"/>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3C97126E-9FDC-4CFC-8B6A-5C27FE80A477}"/>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6" name="楕円 405">
          <a:extLst>
            <a:ext uri="{FF2B5EF4-FFF2-40B4-BE49-F238E27FC236}">
              <a16:creationId xmlns:a16="http://schemas.microsoft.com/office/drawing/2014/main" id="{94D9F7C6-B087-4A81-8D51-A66A9B9BF016}"/>
            </a:ext>
          </a:extLst>
        </xdr:cNvPr>
        <xdr:cNvSpPr/>
      </xdr:nvSpPr>
      <xdr:spPr>
        <a:xfrm>
          <a:off x="15427960" y="65021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7" name="公債費負担の状況該当値テキスト">
          <a:extLst>
            <a:ext uri="{FF2B5EF4-FFF2-40B4-BE49-F238E27FC236}">
              <a16:creationId xmlns:a16="http://schemas.microsoft.com/office/drawing/2014/main" id="{F1F30031-84A5-4E27-8852-A4B4B4C71F12}"/>
            </a:ext>
          </a:extLst>
        </xdr:cNvPr>
        <xdr:cNvSpPr txBox="1"/>
      </xdr:nvSpPr>
      <xdr:spPr>
        <a:xfrm>
          <a:off x="15563850" y="63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8" name="楕円 407">
          <a:extLst>
            <a:ext uri="{FF2B5EF4-FFF2-40B4-BE49-F238E27FC236}">
              <a16:creationId xmlns:a16="http://schemas.microsoft.com/office/drawing/2014/main" id="{BF7AA318-DF31-4E1A-8545-0677D507E025}"/>
            </a:ext>
          </a:extLst>
        </xdr:cNvPr>
        <xdr:cNvSpPr/>
      </xdr:nvSpPr>
      <xdr:spPr>
        <a:xfrm>
          <a:off x="14665960" y="64561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9" name="テキスト ボックス 408">
          <a:extLst>
            <a:ext uri="{FF2B5EF4-FFF2-40B4-BE49-F238E27FC236}">
              <a16:creationId xmlns:a16="http://schemas.microsoft.com/office/drawing/2014/main" id="{88F0D884-02A3-4742-A484-6741E011CA71}"/>
            </a:ext>
          </a:extLst>
        </xdr:cNvPr>
        <xdr:cNvSpPr txBox="1"/>
      </xdr:nvSpPr>
      <xdr:spPr>
        <a:xfrm>
          <a:off x="14370050" y="622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10" name="楕円 409">
          <a:extLst>
            <a:ext uri="{FF2B5EF4-FFF2-40B4-BE49-F238E27FC236}">
              <a16:creationId xmlns:a16="http://schemas.microsoft.com/office/drawing/2014/main" id="{3E1DF41D-A86B-498A-A18C-3120C5903740}"/>
            </a:ext>
          </a:extLst>
        </xdr:cNvPr>
        <xdr:cNvSpPr/>
      </xdr:nvSpPr>
      <xdr:spPr>
        <a:xfrm>
          <a:off x="13868400" y="6421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11" name="テキスト ボックス 410">
          <a:extLst>
            <a:ext uri="{FF2B5EF4-FFF2-40B4-BE49-F238E27FC236}">
              <a16:creationId xmlns:a16="http://schemas.microsoft.com/office/drawing/2014/main" id="{AD975A37-6462-46BC-A21F-24112952B094}"/>
            </a:ext>
          </a:extLst>
        </xdr:cNvPr>
        <xdr:cNvSpPr txBox="1"/>
      </xdr:nvSpPr>
      <xdr:spPr>
        <a:xfrm>
          <a:off x="13557250" y="61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12" name="楕円 411">
          <a:extLst>
            <a:ext uri="{FF2B5EF4-FFF2-40B4-BE49-F238E27FC236}">
              <a16:creationId xmlns:a16="http://schemas.microsoft.com/office/drawing/2014/main" id="{02437A75-6506-460D-A2E9-1A5CF464D75A}"/>
            </a:ext>
          </a:extLst>
        </xdr:cNvPr>
        <xdr:cNvSpPr/>
      </xdr:nvSpPr>
      <xdr:spPr>
        <a:xfrm>
          <a:off x="13055600" y="637576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13" name="テキスト ボックス 412">
          <a:extLst>
            <a:ext uri="{FF2B5EF4-FFF2-40B4-BE49-F238E27FC236}">
              <a16:creationId xmlns:a16="http://schemas.microsoft.com/office/drawing/2014/main" id="{988BF321-144D-47D5-BD7B-0B687D1B2062}"/>
            </a:ext>
          </a:extLst>
        </xdr:cNvPr>
        <xdr:cNvSpPr txBox="1"/>
      </xdr:nvSpPr>
      <xdr:spPr>
        <a:xfrm>
          <a:off x="12763500" y="61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4" name="楕円 413">
          <a:extLst>
            <a:ext uri="{FF2B5EF4-FFF2-40B4-BE49-F238E27FC236}">
              <a16:creationId xmlns:a16="http://schemas.microsoft.com/office/drawing/2014/main" id="{356F7D90-1985-4584-B45F-772BF4232350}"/>
            </a:ext>
          </a:extLst>
        </xdr:cNvPr>
        <xdr:cNvSpPr/>
      </xdr:nvSpPr>
      <xdr:spPr>
        <a:xfrm>
          <a:off x="122428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5" name="テキスト ボックス 414">
          <a:extLst>
            <a:ext uri="{FF2B5EF4-FFF2-40B4-BE49-F238E27FC236}">
              <a16:creationId xmlns:a16="http://schemas.microsoft.com/office/drawing/2014/main" id="{8AF3BAB8-1C36-4FC1-8380-0FB4DAA5E1B4}"/>
            </a:ext>
          </a:extLst>
        </xdr:cNvPr>
        <xdr:cNvSpPr txBox="1"/>
      </xdr:nvSpPr>
      <xdr:spPr>
        <a:xfrm>
          <a:off x="119507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7F473C97-9F1B-4492-836F-F1D4B1B0EE99}"/>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7D778B2B-D093-4456-9B15-589D2652DBB1}"/>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3256ED0C-CE40-41F6-AB70-B33C882BCB76}"/>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6163D907-910D-4538-9D3B-D98A8C9121C7}"/>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C6E21EE8-B9EE-4F55-A741-C9F12764BEF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5E76767-6D5A-4362-B39C-599BDA9DAB6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D6233D41-FC3A-4358-AB1D-7A96F9C15BDB}"/>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ECD56B16-6DBA-47DB-8A4F-A19FF73F530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5D7365A1-B5B5-470E-BD15-B4496E157F6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67E47375-54B1-475B-B721-D90D6EBDF5C3}"/>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CD096DB4-E935-4D6A-9A6F-7EE602B7116F}"/>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EF424340-6F16-4715-9063-36C1D6958591}"/>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B1FEFD65-61B2-40BE-8FD9-2DC619149C2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が将来負担額を上回っているため、将来負担比率はマイナスとなり表記されていない。前年度と比較し、新クリーンセンターの建設等により借入額が増加したため、将来負担額が増加した。充当可能財源である基金も増加したものの、借入額の増加額を下回ったため、前年度と比較して将来負担率はプラスとなった。今後も地方債現在高の抑制に努め、引き続き低い水準を維持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E0F881E2-DFD6-4648-A9D7-D343CF3D06F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E767F48A-6F00-43C6-A261-C5DCDB7BA0BD}"/>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C8259024-6C4E-41FE-BD41-37B56CFD7461}"/>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463288B7-4268-49F1-AC27-606E133F46B9}"/>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95EA71B1-15E4-4A56-9244-BB8D59497CCB}"/>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6A17BC4E-6E20-409E-A586-65EE5218A3A4}"/>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DC34E8D5-69A8-4DCC-BA08-4AE46AAE8A7A}"/>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55BFC39D-4E13-47E3-8902-CA0F4E29FA5A}"/>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493D4B-B2D1-43E5-9C89-71BD3C42984D}"/>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C8CE8437-3CA2-4F47-ABC6-DF4F1A0CD6E6}"/>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300FF0D7-1BE7-4333-8E16-4180A459FCE3}"/>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C8979AE3-79E9-4285-A80A-5E67DAB5CD26}"/>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7196E3BF-C47B-4FA4-8472-7011D71D5D51}"/>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89DB494C-2223-44F3-B764-163532F41E62}"/>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B20A48DD-87B5-4856-8C9A-CF27F6A35FF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FDBB59C5-CB1F-4931-A1D2-32686346A46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1587522A-732A-4FA1-B308-BA94F7E42E7E}"/>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9AA29DD1-D25F-480C-88DD-F4E53345D0A8}"/>
            </a:ext>
          </a:extLst>
        </xdr:cNvPr>
        <xdr:cNvCxnSpPr/>
      </xdr:nvCxnSpPr>
      <xdr:spPr>
        <a:xfrm flipV="1">
          <a:off x="15474950" y="2263684"/>
          <a:ext cx="0" cy="1518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60597EF2-9AC5-4BB7-B08E-F19EA524B233}"/>
            </a:ext>
          </a:extLst>
        </xdr:cNvPr>
        <xdr:cNvSpPr txBox="1"/>
      </xdr:nvSpPr>
      <xdr:spPr>
        <a:xfrm>
          <a:off x="15563850" y="37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B422C26E-0399-4C3F-8EBD-ABCE09FE143C}"/>
            </a:ext>
          </a:extLst>
        </xdr:cNvPr>
        <xdr:cNvCxnSpPr/>
      </xdr:nvCxnSpPr>
      <xdr:spPr>
        <a:xfrm>
          <a:off x="15405100" y="3782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8B2A6931-2490-4554-8C20-BCD7F98F3590}"/>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46A10C56-719C-4EDA-B905-CFF635D052B3}"/>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F3D960E7-C675-45BB-9D91-B98DEB59127F}"/>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9618E568-2870-4410-BD0B-D8E04E91F5C9}"/>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6432DDE-F9C6-4DD6-9E8D-67FCB967E54B}"/>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3DDD2D77-E0DD-48F5-84F0-A54E77190D91}"/>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BD7F0DD9-53A1-42F0-A3CA-92B0CEBBE793}"/>
            </a:ext>
          </a:extLst>
        </xdr:cNvPr>
        <xdr:cNvSpPr/>
      </xdr:nvSpPr>
      <xdr:spPr>
        <a:xfrm>
          <a:off x="13868400" y="22801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E24538FE-C1CB-440F-86B7-6794E4EF0AD5}"/>
            </a:ext>
          </a:extLst>
        </xdr:cNvPr>
        <xdr:cNvSpPr txBox="1"/>
      </xdr:nvSpPr>
      <xdr:spPr>
        <a:xfrm>
          <a:off x="13557250" y="20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D00C2C5E-66A0-43EB-ABB3-6D0A2AA2FE3A}"/>
            </a:ext>
          </a:extLst>
        </xdr:cNvPr>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5B40AB99-F3DC-463C-946B-61B86D393D28}"/>
            </a:ext>
          </a:extLst>
        </xdr:cNvPr>
        <xdr:cNvSpPr txBox="1"/>
      </xdr:nvSpPr>
      <xdr:spPr>
        <a:xfrm>
          <a:off x="12763500" y="20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B306F72A-A6B2-4337-A373-5BBFDE0AAC0A}"/>
            </a:ext>
          </a:extLst>
        </xdr:cNvPr>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E89DADC1-2011-4AF7-BCEE-1A2AAC1B8F28}"/>
            </a:ext>
          </a:extLst>
        </xdr:cNvPr>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74A5F85-7F0A-433A-8299-C0637B672A59}"/>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1745996-7841-4A07-BC98-D14D4095E0A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F0E36AE-EABD-46CD-9881-F1CF4AAACCFC}"/>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F5064E1-B5BA-40C1-90B4-73F1AF96F1CA}"/>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7F1BE3E-8C3E-423C-BA81-6DB7F92FBA2E}"/>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130,964
128,723
43.15
51,818,326
50,491,549
1,137,475
25,470,943
34,237,725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平均年齢が高く、また他の類似団体に比べ、予算規模が小さいことに加え、直営の福祉施設が多いため、経常収支比率の人件費分は高くなっている。今後も給与水準の適正化に取り組むとともに、人件費総額の圧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707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41</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707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14986</xdr:rowOff>
    </xdr:from>
    <xdr:to>
      <xdr:col>15</xdr:col>
      <xdr:colOff>98425</xdr:colOff>
      <xdr:row>41</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7044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14986</xdr:rowOff>
    </xdr:from>
    <xdr:to>
      <xdr:col>11</xdr:col>
      <xdr:colOff>9525</xdr:colOff>
      <xdr:row>41</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70444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44196</xdr:rowOff>
    </xdr:from>
    <xdr:to>
      <xdr:col>24</xdr:col>
      <xdr:colOff>76200</xdr:colOff>
      <xdr:row>40</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9906</xdr:rowOff>
    </xdr:from>
    <xdr:to>
      <xdr:col>15</xdr:col>
      <xdr:colOff>149225</xdr:colOff>
      <xdr:row>41</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135636</xdr:rowOff>
    </xdr:from>
    <xdr:to>
      <xdr:col>11</xdr:col>
      <xdr:colOff>60325</xdr:colOff>
      <xdr:row>41</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46482</xdr:rowOff>
    </xdr:from>
    <xdr:to>
      <xdr:col>6</xdr:col>
      <xdr:colOff>171450</xdr:colOff>
      <xdr:row>41</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やや増加傾向にあり、他の類似団体と比較すると依然高い水準にある。今後も人件費削減のための業務委託などにより委託料の増加が予想されるが、委託内容を精査し、全体として歳出を削減できるよう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129722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91329"/>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91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78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7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の類似団体に比べると扶助費に係る経常収支比率は低く推移している。障害者自立支援給付費、私立保育園委託料、児童手当、医療扶助費が上位を占めている。今後も財政の健全化を進めるため資格審査や給付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27940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1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55</xdr:row>
      <xdr:rowOff>161290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111760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1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111760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60960</xdr:rowOff>
    </xdr:from>
    <xdr:to>
      <xdr:col>11</xdr:col>
      <xdr:colOff>60325</xdr:colOff>
      <xdr:row>56</xdr:row>
      <xdr:rowOff>162560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148590</xdr:rowOff>
    </xdr:from>
    <xdr:to>
      <xdr:col>6</xdr:col>
      <xdr:colOff>171450</xdr:colOff>
      <xdr:row>56</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88917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新クリーンセンターの建設に伴い、投資的経費がその他の主な支出を占めている。また、特別会計等への繰出金のうち、後期高齢者医療事業の繰出金が療養給付費が増加したこと等に伴い増加した。今後も引き続き給付等の適正化を図り、赤字補填に係る繰出金が発生しないように努めるとともに、より一層繰出金の精査を行い、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31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31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58</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96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170543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補助金等検討委員会による補助金審査の仕組みにより補助交付金は適正な水準に保たれている。補助費等に係る経常収支比率は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％と他の類似団体と比べても低い水準にあり、今後も現在の水準を維持していく。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734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73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5842</xdr:rowOff>
    </xdr:from>
    <xdr:to>
      <xdr:col>73</xdr:col>
      <xdr:colOff>180975</xdr:colOff>
      <xdr:row>33</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636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5842</xdr:rowOff>
    </xdr:from>
    <xdr:to>
      <xdr:col>69</xdr:col>
      <xdr:colOff>92075</xdr:colOff>
      <xdr:row>33</xdr:row>
      <xdr:rowOff>78994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63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126492</xdr:rowOff>
    </xdr:from>
    <xdr:to>
      <xdr:col>69</xdr:col>
      <xdr:colOff>142875</xdr:colOff>
      <xdr:row>33</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66819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適切な事業の採択・実施により、公債費に係る経常収支比率は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％と類似団体の平均を下回っている。財政規模に見合った計画的な借入れを行うことにより引き続き低い水準を維持していく。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20320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20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20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66039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から見ると、人件費、物件費は千葉県平均を上回っている。今後も経常収支比率の改善に向けて計画的に経常的な歳出総額を削減するとともに、今まで以上に歳入の確保を図ることにより財務体質の改善を進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04800"/>
          <a:ext cx="8382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77</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04800"/>
          <a:ext cx="8890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324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39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20754</xdr:rowOff>
    </xdr:from>
    <xdr:to>
      <xdr:col>29</xdr:col>
      <xdr:colOff>127000</xdr:colOff>
      <xdr:row>17</xdr:row>
      <xdr:rowOff>39477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3029"/>
          <a:ext cx="647700" cy="18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24686</xdr:rowOff>
    </xdr:from>
    <xdr:to>
      <xdr:col>26</xdr:col>
      <xdr:colOff>50800</xdr:colOff>
      <xdr:row>17</xdr:row>
      <xdr:rowOff>39477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86961"/>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24686</xdr:rowOff>
    </xdr:from>
    <xdr:to>
      <xdr:col>22</xdr:col>
      <xdr:colOff>114300</xdr:colOff>
      <xdr:row>17</xdr:row>
      <xdr:rowOff>32299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6961"/>
          <a:ext cx="698500" cy="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13965</xdr:rowOff>
    </xdr:from>
    <xdr:to>
      <xdr:col>18</xdr:col>
      <xdr:colOff>177800</xdr:colOff>
      <xdr:row>17</xdr:row>
      <xdr:rowOff>32299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76240"/>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141404</xdr:rowOff>
    </xdr:from>
    <xdr:to>
      <xdr:col>29</xdr:col>
      <xdr:colOff>177800</xdr:colOff>
      <xdr:row>17</xdr:row>
      <xdr:rowOff>71554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113481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0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160127</xdr:rowOff>
    </xdr:from>
    <xdr:to>
      <xdr:col>26</xdr:col>
      <xdr:colOff>101600</xdr:colOff>
      <xdr:row>17</xdr:row>
      <xdr:rowOff>90277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75054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145336</xdr:rowOff>
    </xdr:from>
    <xdr:to>
      <xdr:col>22</xdr:col>
      <xdr:colOff>165100</xdr:colOff>
      <xdr:row>17</xdr:row>
      <xdr:rowOff>75486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60263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152949</xdr:rowOff>
    </xdr:from>
    <xdr:to>
      <xdr:col>19</xdr:col>
      <xdr:colOff>38100</xdr:colOff>
      <xdr:row>17</xdr:row>
      <xdr:rowOff>83099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4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134615</xdr:rowOff>
    </xdr:from>
    <xdr:to>
      <xdr:col>15</xdr:col>
      <xdr:colOff>101600</xdr:colOff>
      <xdr:row>17</xdr:row>
      <xdr:rowOff>64765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49542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1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69736</xdr:rowOff>
    </xdr:from>
    <xdr:to>
      <xdr:col>29</xdr:col>
      <xdr:colOff>127000</xdr:colOff>
      <xdr:row>36</xdr:row>
      <xdr:rowOff>101626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22986"/>
          <a:ext cx="6477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79642</xdr:rowOff>
    </xdr:from>
    <xdr:to>
      <xdr:col>26</xdr:col>
      <xdr:colOff>50800</xdr:colOff>
      <xdr:row>36</xdr:row>
      <xdr:rowOff>101626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32892"/>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79642</xdr:rowOff>
    </xdr:from>
    <xdr:to>
      <xdr:col>22</xdr:col>
      <xdr:colOff>114300</xdr:colOff>
      <xdr:row>36</xdr:row>
      <xdr:rowOff>162814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32892"/>
          <a:ext cx="698500" cy="8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162814</xdr:rowOff>
    </xdr:from>
    <xdr:to>
      <xdr:col>18</xdr:col>
      <xdr:colOff>177800</xdr:colOff>
      <xdr:row>37</xdr:row>
      <xdr:rowOff>1765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16064"/>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18936</xdr:rowOff>
    </xdr:from>
    <xdr:to>
      <xdr:col>29</xdr:col>
      <xdr:colOff>177800</xdr:colOff>
      <xdr:row>36</xdr:row>
      <xdr:rowOff>120536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7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333913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50826</xdr:rowOff>
    </xdr:from>
    <xdr:to>
      <xdr:col>26</xdr:col>
      <xdr:colOff>101600</xdr:colOff>
      <xdr:row>36</xdr:row>
      <xdr:rowOff>152426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0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137203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9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28842</xdr:rowOff>
    </xdr:from>
    <xdr:to>
      <xdr:col>22</xdr:col>
      <xdr:colOff>165100</xdr:colOff>
      <xdr:row>36</xdr:row>
      <xdr:rowOff>130442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8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115219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6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112014</xdr:rowOff>
    </xdr:from>
    <xdr:to>
      <xdr:col>19</xdr:col>
      <xdr:colOff>38100</xdr:colOff>
      <xdr:row>37</xdr:row>
      <xdr:rowOff>42164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6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26941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5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122415</xdr:rowOff>
    </xdr:from>
    <xdr:to>
      <xdr:col>15</xdr:col>
      <xdr:colOff>101600</xdr:colOff>
      <xdr:row>37</xdr:row>
      <xdr:rowOff>52565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37342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130,964
128,723
43.15
51,818,326
50,491,549
1,137,475
25,470,943
34,237,725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149941</xdr:rowOff>
    </xdr:from>
    <xdr:to>
      <xdr:col>24</xdr:col>
      <xdr:colOff>63500</xdr:colOff>
      <xdr:row>35</xdr:row>
      <xdr:rowOff>161760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50691"/>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146901</xdr:rowOff>
    </xdr:from>
    <xdr:to>
      <xdr:col>19</xdr:col>
      <xdr:colOff>177800</xdr:colOff>
      <xdr:row>35</xdr:row>
      <xdr:rowOff>161760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1476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146901</xdr:rowOff>
    </xdr:from>
    <xdr:to>
      <xdr:col>15</xdr:col>
      <xdr:colOff>50800</xdr:colOff>
      <xdr:row>36</xdr:row>
      <xdr:rowOff>42385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47651"/>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17125</xdr:rowOff>
    </xdr:from>
    <xdr:to>
      <xdr:col>10</xdr:col>
      <xdr:colOff>114300</xdr:colOff>
      <xdr:row>36</xdr:row>
      <xdr:rowOff>42385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89325"/>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99141</xdr:rowOff>
    </xdr:from>
    <xdr:to>
      <xdr:col>24</xdr:col>
      <xdr:colOff>114300</xdr:colOff>
      <xdr:row>36</xdr:row>
      <xdr:rowOff>29291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77568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110960</xdr:rowOff>
    </xdr:from>
    <xdr:to>
      <xdr:col>20</xdr:col>
      <xdr:colOff>38100</xdr:colOff>
      <xdr:row>36</xdr:row>
      <xdr:rowOff>41110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32237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0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96101</xdr:rowOff>
    </xdr:from>
    <xdr:to>
      <xdr:col>15</xdr:col>
      <xdr:colOff>101600</xdr:colOff>
      <xdr:row>36</xdr:row>
      <xdr:rowOff>26251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42778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163035</xdr:rowOff>
    </xdr:from>
    <xdr:to>
      <xdr:col>10</xdr:col>
      <xdr:colOff>165100</xdr:colOff>
      <xdr:row>36</xdr:row>
      <xdr:rowOff>93185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109712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137775</xdr:rowOff>
    </xdr:from>
    <xdr:to>
      <xdr:col>6</xdr:col>
      <xdr:colOff>38100</xdr:colOff>
      <xdr:row>36</xdr:row>
      <xdr:rowOff>67925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84452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56832</xdr:rowOff>
    </xdr:from>
    <xdr:to>
      <xdr:col>24</xdr:col>
      <xdr:colOff>63500</xdr:colOff>
      <xdr:row>57</xdr:row>
      <xdr:rowOff>69373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9482"/>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69373</xdr:rowOff>
    </xdr:from>
    <xdr:to>
      <xdr:col>19</xdr:col>
      <xdr:colOff>177800</xdr:colOff>
      <xdr:row>58</xdr:row>
      <xdr:rowOff>51395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2023"/>
          <a:ext cx="889000" cy="1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51395</xdr:rowOff>
    </xdr:from>
    <xdr:to>
      <xdr:col>15</xdr:col>
      <xdr:colOff>50800</xdr:colOff>
      <xdr:row>58</xdr:row>
      <xdr:rowOff>69977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549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69977</xdr:rowOff>
    </xdr:from>
    <xdr:to>
      <xdr:col>10</xdr:col>
      <xdr:colOff>114300</xdr:colOff>
      <xdr:row>58</xdr:row>
      <xdr:rowOff>83170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4077"/>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6032</xdr:rowOff>
    </xdr:from>
    <xdr:to>
      <xdr:col>24</xdr:col>
      <xdr:colOff>114300</xdr:colOff>
      <xdr:row>57</xdr:row>
      <xdr:rowOff>107632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155909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18573</xdr:rowOff>
    </xdr:from>
    <xdr:to>
      <xdr:col>20</xdr:col>
      <xdr:colOff>38100</xdr:colOff>
      <xdr:row>57</xdr:row>
      <xdr:rowOff>120173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111300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xdr:rowOff>
    </xdr:from>
    <xdr:to>
      <xdr:col>15</xdr:col>
      <xdr:colOff>101600</xdr:colOff>
      <xdr:row>58</xdr:row>
      <xdr:rowOff>102195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93322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19177</xdr:rowOff>
    </xdr:from>
    <xdr:to>
      <xdr:col>10</xdr:col>
      <xdr:colOff>165100</xdr:colOff>
      <xdr:row>58</xdr:row>
      <xdr:rowOff>120777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32370</xdr:rowOff>
    </xdr:from>
    <xdr:to>
      <xdr:col>6</xdr:col>
      <xdr:colOff>38100</xdr:colOff>
      <xdr:row>58</xdr:row>
      <xdr:rowOff>133970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125097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64444</xdr:rowOff>
    </xdr:from>
    <xdr:to>
      <xdr:col>24</xdr:col>
      <xdr:colOff>63500</xdr:colOff>
      <xdr:row>78</xdr:row>
      <xdr:rowOff>64948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7544"/>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64444</xdr:rowOff>
    </xdr:from>
    <xdr:to>
      <xdr:col>19</xdr:col>
      <xdr:colOff>177800</xdr:colOff>
      <xdr:row>78</xdr:row>
      <xdr:rowOff>68286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7544"/>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65131</xdr:rowOff>
    </xdr:from>
    <xdr:to>
      <xdr:col>15</xdr:col>
      <xdr:colOff>50800</xdr:colOff>
      <xdr:row>78</xdr:row>
      <xdr:rowOff>68286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823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65131</xdr:rowOff>
    </xdr:from>
    <xdr:to>
      <xdr:col>10</xdr:col>
      <xdr:colOff>114300</xdr:colOff>
      <xdr:row>78</xdr:row>
      <xdr:rowOff>68743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823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14148</xdr:rowOff>
    </xdr:from>
    <xdr:to>
      <xdr:col>24</xdr:col>
      <xdr:colOff>114300</xdr:colOff>
      <xdr:row>78</xdr:row>
      <xdr:rowOff>115748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100525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13644</xdr:rowOff>
    </xdr:from>
    <xdr:to>
      <xdr:col>20</xdr:col>
      <xdr:colOff>38100</xdr:colOff>
      <xdr:row>78</xdr:row>
      <xdr:rowOff>115244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106371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17486</xdr:rowOff>
    </xdr:from>
    <xdr:to>
      <xdr:col>15</xdr:col>
      <xdr:colOff>101600</xdr:colOff>
      <xdr:row>78</xdr:row>
      <xdr:rowOff>119086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14331</xdr:rowOff>
    </xdr:from>
    <xdr:to>
      <xdr:col>10</xdr:col>
      <xdr:colOff>165100</xdr:colOff>
      <xdr:row>78</xdr:row>
      <xdr:rowOff>115931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107058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17943</xdr:rowOff>
    </xdr:from>
    <xdr:to>
      <xdr:col>6</xdr:col>
      <xdr:colOff>38100</xdr:colOff>
      <xdr:row>78</xdr:row>
      <xdr:rowOff>119543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110670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108458</xdr:rowOff>
    </xdr:from>
    <xdr:to>
      <xdr:col>24</xdr:col>
      <xdr:colOff>63500</xdr:colOff>
      <xdr:row>97</xdr:row>
      <xdr:rowOff>1336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67658"/>
          <a:ext cx="8382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108458</xdr:rowOff>
    </xdr:from>
    <xdr:to>
      <xdr:col>19</xdr:col>
      <xdr:colOff>177800</xdr:colOff>
      <xdr:row>97</xdr:row>
      <xdr:rowOff>100000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67658"/>
          <a:ext cx="8890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100000</xdr:rowOff>
    </xdr:from>
    <xdr:to>
      <xdr:col>15</xdr:col>
      <xdr:colOff>50800</xdr:colOff>
      <xdr:row>97</xdr:row>
      <xdr:rowOff>121931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0650"/>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121931</xdr:rowOff>
    </xdr:from>
    <xdr:to>
      <xdr:col>10</xdr:col>
      <xdr:colOff>114300</xdr:colOff>
      <xdr:row>97</xdr:row>
      <xdr:rowOff>169571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2581"/>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121986</xdr:rowOff>
    </xdr:from>
    <xdr:to>
      <xdr:col>24</xdr:col>
      <xdr:colOff>114300</xdr:colOff>
      <xdr:row>97</xdr:row>
      <xdr:rowOff>52136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100413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57658</xdr:rowOff>
    </xdr:from>
    <xdr:to>
      <xdr:col>20</xdr:col>
      <xdr:colOff>38100</xdr:colOff>
      <xdr:row>96</xdr:row>
      <xdr:rowOff>159258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150385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0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49200</xdr:rowOff>
    </xdr:from>
    <xdr:to>
      <xdr:col>15</xdr:col>
      <xdr:colOff>101600</xdr:colOff>
      <xdr:row>97</xdr:row>
      <xdr:rowOff>150800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141927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71131</xdr:rowOff>
    </xdr:from>
    <xdr:to>
      <xdr:col>10</xdr:col>
      <xdr:colOff>165100</xdr:colOff>
      <xdr:row>98</xdr:row>
      <xdr:rowOff>1281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163858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9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50840</xdr:rowOff>
    </xdr:from>
    <xdr:to>
      <xdr:col>55</xdr:col>
      <xdr:colOff>0</xdr:colOff>
      <xdr:row>38</xdr:row>
      <xdr:rowOff>74614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565940"/>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144958</xdr:rowOff>
    </xdr:from>
    <xdr:to>
      <xdr:col>50</xdr:col>
      <xdr:colOff>114300</xdr:colOff>
      <xdr:row>38</xdr:row>
      <xdr:rowOff>74614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59908"/>
          <a:ext cx="889000" cy="1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144958</xdr:rowOff>
    </xdr:from>
    <xdr:to>
      <xdr:col>45</xdr:col>
      <xdr:colOff>177800</xdr:colOff>
      <xdr:row>38</xdr:row>
      <xdr:rowOff>130480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59908"/>
          <a:ext cx="889000" cy="118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130480</xdr:rowOff>
    </xdr:from>
    <xdr:to>
      <xdr:col>41</xdr:col>
      <xdr:colOff>50800</xdr:colOff>
      <xdr:row>38</xdr:row>
      <xdr:rowOff>135455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4558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xdr:rowOff>
    </xdr:from>
    <xdr:to>
      <xdr:col>55</xdr:col>
      <xdr:colOff>50800</xdr:colOff>
      <xdr:row>38</xdr:row>
      <xdr:rowOff>101640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86417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3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23814</xdr:rowOff>
    </xdr:from>
    <xdr:to>
      <xdr:col>50</xdr:col>
      <xdr:colOff>165100</xdr:colOff>
      <xdr:row>38</xdr:row>
      <xdr:rowOff>125414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116541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94158</xdr:rowOff>
    </xdr:from>
    <xdr:to>
      <xdr:col>46</xdr:col>
      <xdr:colOff>38100</xdr:colOff>
      <xdr:row>32</xdr:row>
      <xdr:rowOff>24308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4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15435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0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79680</xdr:rowOff>
    </xdr:from>
    <xdr:to>
      <xdr:col>41</xdr:col>
      <xdr:colOff>101600</xdr:colOff>
      <xdr:row>39</xdr:row>
      <xdr:rowOff>9830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957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84655</xdr:rowOff>
    </xdr:from>
    <xdr:to>
      <xdr:col>36</xdr:col>
      <xdr:colOff>165100</xdr:colOff>
      <xdr:row>39</xdr:row>
      <xdr:rowOff>14805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5932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9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18771</xdr:rowOff>
    </xdr:from>
    <xdr:to>
      <xdr:col>55</xdr:col>
      <xdr:colOff>0</xdr:colOff>
      <xdr:row>54</xdr:row>
      <xdr:rowOff>80746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277071"/>
          <a:ext cx="838200" cy="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18771</xdr:rowOff>
    </xdr:from>
    <xdr:to>
      <xdr:col>50</xdr:col>
      <xdr:colOff>114300</xdr:colOff>
      <xdr:row>57</xdr:row>
      <xdr:rowOff>136081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277071"/>
          <a:ext cx="889000" cy="6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136081</xdr:rowOff>
    </xdr:from>
    <xdr:to>
      <xdr:col>45</xdr:col>
      <xdr:colOff>177800</xdr:colOff>
      <xdr:row>58</xdr:row>
      <xdr:rowOff>36347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08731"/>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143790</xdr:rowOff>
    </xdr:from>
    <xdr:to>
      <xdr:col>41</xdr:col>
      <xdr:colOff>50800</xdr:colOff>
      <xdr:row>58</xdr:row>
      <xdr:rowOff>36347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1644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29946</xdr:rowOff>
    </xdr:from>
    <xdr:to>
      <xdr:col>55</xdr:col>
      <xdr:colOff>50800</xdr:colOff>
      <xdr:row>54</xdr:row>
      <xdr:rowOff>131546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52823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139421</xdr:rowOff>
    </xdr:from>
    <xdr:to>
      <xdr:col>50</xdr:col>
      <xdr:colOff>165100</xdr:colOff>
      <xdr:row>54</xdr:row>
      <xdr:rowOff>69571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2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86098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0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85281</xdr:rowOff>
    </xdr:from>
    <xdr:to>
      <xdr:col>46</xdr:col>
      <xdr:colOff>38100</xdr:colOff>
      <xdr:row>58</xdr:row>
      <xdr:rowOff>15431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156997</xdr:rowOff>
    </xdr:from>
    <xdr:to>
      <xdr:col>41</xdr:col>
      <xdr:colOff>101600</xdr:colOff>
      <xdr:row>58</xdr:row>
      <xdr:rowOff>87147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92990</xdr:rowOff>
    </xdr:from>
    <xdr:to>
      <xdr:col>36</xdr:col>
      <xdr:colOff>165100</xdr:colOff>
      <xdr:row>58</xdr:row>
      <xdr:rowOff>23140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104267</xdr:rowOff>
    </xdr:from>
    <xdr:to>
      <xdr:col>55</xdr:col>
      <xdr:colOff>0</xdr:colOff>
      <xdr:row>78</xdr:row>
      <xdr:rowOff>105524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7736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104267</xdr:rowOff>
    </xdr:from>
    <xdr:to>
      <xdr:col>50</xdr:col>
      <xdr:colOff>114300</xdr:colOff>
      <xdr:row>78</xdr:row>
      <xdr:rowOff>115880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77367"/>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115880</xdr:rowOff>
    </xdr:from>
    <xdr:to>
      <xdr:col>45</xdr:col>
      <xdr:colOff>177800</xdr:colOff>
      <xdr:row>78</xdr:row>
      <xdr:rowOff>138398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88980"/>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89385</xdr:rowOff>
    </xdr:from>
    <xdr:to>
      <xdr:col>41</xdr:col>
      <xdr:colOff>50800</xdr:colOff>
      <xdr:row>78</xdr:row>
      <xdr:rowOff>138398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62485"/>
          <a:ext cx="8890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54724</xdr:rowOff>
    </xdr:from>
    <xdr:to>
      <xdr:col>55</xdr:col>
      <xdr:colOff>50800</xdr:colOff>
      <xdr:row>78</xdr:row>
      <xdr:rowOff>156324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141101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53467</xdr:rowOff>
    </xdr:from>
    <xdr:to>
      <xdr:col>50</xdr:col>
      <xdr:colOff>165100</xdr:colOff>
      <xdr:row>78</xdr:row>
      <xdr:rowOff>155067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146194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65080</xdr:rowOff>
    </xdr:from>
    <xdr:to>
      <xdr:col>46</xdr:col>
      <xdr:colOff>38100</xdr:colOff>
      <xdr:row>78</xdr:row>
      <xdr:rowOff>166680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157807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87598</xdr:rowOff>
    </xdr:from>
    <xdr:to>
      <xdr:col>41</xdr:col>
      <xdr:colOff>101600</xdr:colOff>
      <xdr:row>79</xdr:row>
      <xdr:rowOff>17748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8875</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04333" y="13553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38585</xdr:rowOff>
    </xdr:from>
    <xdr:to>
      <xdr:col>36</xdr:col>
      <xdr:colOff>165100</xdr:colOff>
      <xdr:row>78</xdr:row>
      <xdr:rowOff>140185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131312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0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21811</xdr:rowOff>
    </xdr:from>
    <xdr:to>
      <xdr:col>55</xdr:col>
      <xdr:colOff>0</xdr:colOff>
      <xdr:row>91</xdr:row>
      <xdr:rowOff>60696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5452311"/>
          <a:ext cx="838200" cy="2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21811</xdr:rowOff>
    </xdr:from>
    <xdr:to>
      <xdr:col>50</xdr:col>
      <xdr:colOff>114300</xdr:colOff>
      <xdr:row>96</xdr:row>
      <xdr:rowOff>165350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452311"/>
          <a:ext cx="889000" cy="11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165350</xdr:rowOff>
    </xdr:from>
    <xdr:to>
      <xdr:col>45</xdr:col>
      <xdr:colOff>177800</xdr:colOff>
      <xdr:row>97</xdr:row>
      <xdr:rowOff>61451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24550"/>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27708</xdr:rowOff>
    </xdr:from>
    <xdr:to>
      <xdr:col>41</xdr:col>
      <xdr:colOff>50800</xdr:colOff>
      <xdr:row>97</xdr:row>
      <xdr:rowOff>61451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58358"/>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9896</xdr:rowOff>
    </xdr:from>
    <xdr:to>
      <xdr:col>55</xdr:col>
      <xdr:colOff>50800</xdr:colOff>
      <xdr:row>91</xdr:row>
      <xdr:rowOff>111496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6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32773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4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142461</xdr:rowOff>
    </xdr:from>
    <xdr:to>
      <xdr:col>50</xdr:col>
      <xdr:colOff>165100</xdr:colOff>
      <xdr:row>90</xdr:row>
      <xdr:rowOff>72611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4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89138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114550</xdr:rowOff>
    </xdr:from>
    <xdr:to>
      <xdr:col>46</xdr:col>
      <xdr:colOff>38100</xdr:colOff>
      <xdr:row>97</xdr:row>
      <xdr:rowOff>44700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35827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10651</xdr:rowOff>
    </xdr:from>
    <xdr:to>
      <xdr:col>41</xdr:col>
      <xdr:colOff>101600</xdr:colOff>
      <xdr:row>97</xdr:row>
      <xdr:rowOff>112251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103378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148358</xdr:rowOff>
    </xdr:from>
    <xdr:to>
      <xdr:col>36</xdr:col>
      <xdr:colOff>165100</xdr:colOff>
      <xdr:row>97</xdr:row>
      <xdr:rowOff>78508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69635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34290</xdr:rowOff>
    </xdr:from>
    <xdr:to>
      <xdr:col>85</xdr:col>
      <xdr:colOff>127000</xdr:colOff>
      <xdr:row>39</xdr:row>
      <xdr:rowOff>41275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0840"/>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39370</xdr:rowOff>
    </xdr:from>
    <xdr:to>
      <xdr:col>81</xdr:col>
      <xdr:colOff>50800</xdr:colOff>
      <xdr:row>39</xdr:row>
      <xdr:rowOff>41275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5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762</xdr:rowOff>
    </xdr:from>
    <xdr:to>
      <xdr:col>76</xdr:col>
      <xdr:colOff>114300</xdr:colOff>
      <xdr:row>39</xdr:row>
      <xdr:rowOff>39370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7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762</xdr:rowOff>
    </xdr:from>
    <xdr:to>
      <xdr:col>71</xdr:col>
      <xdr:colOff>177800</xdr:colOff>
      <xdr:row>39</xdr:row>
      <xdr:rowOff>44323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7312"/>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154940</xdr:rowOff>
    </xdr:from>
    <xdr:to>
      <xdr:col>85</xdr:col>
      <xdr:colOff>177800</xdr:colOff>
      <xdr:row>39</xdr:row>
      <xdr:rowOff>85090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69867</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84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161925</xdr:rowOff>
    </xdr:from>
    <xdr:to>
      <xdr:col>81</xdr:col>
      <xdr:colOff>101600</xdr:colOff>
      <xdr:row>39</xdr:row>
      <xdr:rowOff>92075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83202</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160020</xdr:rowOff>
    </xdr:from>
    <xdr:to>
      <xdr:col>76</xdr:col>
      <xdr:colOff>165100</xdr:colOff>
      <xdr:row>39</xdr:row>
      <xdr:rowOff>90170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81297</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121412</xdr:rowOff>
    </xdr:from>
    <xdr:to>
      <xdr:col>72</xdr:col>
      <xdr:colOff>38100</xdr:colOff>
      <xdr:row>39</xdr:row>
      <xdr:rowOff>51562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42689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2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164973</xdr:rowOff>
    </xdr:from>
    <xdr:to>
      <xdr:col>67</xdr:col>
      <xdr:colOff>101600</xdr:colOff>
      <xdr:row>39</xdr:row>
      <xdr:rowOff>95123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86250</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94895</xdr:rowOff>
    </xdr:from>
    <xdr:to>
      <xdr:col>85</xdr:col>
      <xdr:colOff>127000</xdr:colOff>
      <xdr:row>76</xdr:row>
      <xdr:rowOff>99067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25095"/>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99067</xdr:rowOff>
    </xdr:from>
    <xdr:to>
      <xdr:col>81</xdr:col>
      <xdr:colOff>50800</xdr:colOff>
      <xdr:row>76</xdr:row>
      <xdr:rowOff>108496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2926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108496</xdr:rowOff>
    </xdr:from>
    <xdr:to>
      <xdr:col>76</xdr:col>
      <xdr:colOff>114300</xdr:colOff>
      <xdr:row>76</xdr:row>
      <xdr:rowOff>114669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3869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114669</xdr:rowOff>
    </xdr:from>
    <xdr:to>
      <xdr:col>71</xdr:col>
      <xdr:colOff>177800</xdr:colOff>
      <xdr:row>76</xdr:row>
      <xdr:rowOff>124670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4486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44095</xdr:rowOff>
    </xdr:from>
    <xdr:to>
      <xdr:col>85</xdr:col>
      <xdr:colOff>177800</xdr:colOff>
      <xdr:row>76</xdr:row>
      <xdr:rowOff>145695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22522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48267</xdr:rowOff>
    </xdr:from>
    <xdr:to>
      <xdr:col>81</xdr:col>
      <xdr:colOff>101600</xdr:colOff>
      <xdr:row>76</xdr:row>
      <xdr:rowOff>149867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140994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57696</xdr:rowOff>
    </xdr:from>
    <xdr:to>
      <xdr:col>76</xdr:col>
      <xdr:colOff>165100</xdr:colOff>
      <xdr:row>76</xdr:row>
      <xdr:rowOff>159296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150423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63869</xdr:rowOff>
    </xdr:from>
    <xdr:to>
      <xdr:col>72</xdr:col>
      <xdr:colOff>38100</xdr:colOff>
      <xdr:row>76</xdr:row>
      <xdr:rowOff>165469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156596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73870</xdr:rowOff>
    </xdr:from>
    <xdr:to>
      <xdr:col>67</xdr:col>
      <xdr:colOff>101600</xdr:colOff>
      <xdr:row>77</xdr:row>
      <xdr:rowOff>4020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166597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81135</xdr:rowOff>
    </xdr:from>
    <xdr:to>
      <xdr:col>85</xdr:col>
      <xdr:colOff>127000</xdr:colOff>
      <xdr:row>98</xdr:row>
      <xdr:rowOff>113683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3235"/>
          <a:ext cx="8382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81135</xdr:rowOff>
    </xdr:from>
    <xdr:to>
      <xdr:col>81</xdr:col>
      <xdr:colOff>50800</xdr:colOff>
      <xdr:row>99</xdr:row>
      <xdr:rowOff>67625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3235"/>
          <a:ext cx="889000" cy="15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57197</xdr:rowOff>
    </xdr:from>
    <xdr:to>
      <xdr:col>76</xdr:col>
      <xdr:colOff>114300</xdr:colOff>
      <xdr:row>99</xdr:row>
      <xdr:rowOff>67625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30747"/>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55183</xdr:rowOff>
    </xdr:from>
    <xdr:to>
      <xdr:col>71</xdr:col>
      <xdr:colOff>177800</xdr:colOff>
      <xdr:row>99</xdr:row>
      <xdr:rowOff>57197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28733"/>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62883</xdr:rowOff>
    </xdr:from>
    <xdr:to>
      <xdr:col>85</xdr:col>
      <xdr:colOff>177800</xdr:colOff>
      <xdr:row>98</xdr:row>
      <xdr:rowOff>164483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41310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30335</xdr:rowOff>
    </xdr:from>
    <xdr:to>
      <xdr:col>81</xdr:col>
      <xdr:colOff>101600</xdr:colOff>
      <xdr:row>98</xdr:row>
      <xdr:rowOff>131935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123062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16825</xdr:rowOff>
    </xdr:from>
    <xdr:to>
      <xdr:col>76</xdr:col>
      <xdr:colOff>165100</xdr:colOff>
      <xdr:row>99</xdr:row>
      <xdr:rowOff>118425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109552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8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6397</xdr:rowOff>
    </xdr:from>
    <xdr:to>
      <xdr:col>72</xdr:col>
      <xdr:colOff>38100</xdr:colOff>
      <xdr:row>99</xdr:row>
      <xdr:rowOff>107997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99124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4383</xdr:rowOff>
    </xdr:from>
    <xdr:to>
      <xdr:col>67</xdr:col>
      <xdr:colOff>101600</xdr:colOff>
      <xdr:row>99</xdr:row>
      <xdr:rowOff>105983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97110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39878</xdr:rowOff>
    </xdr:from>
    <xdr:to>
      <xdr:col>116</xdr:col>
      <xdr:colOff>63500</xdr:colOff>
      <xdr:row>38</xdr:row>
      <xdr:rowOff>80645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54978"/>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61214</xdr:rowOff>
    </xdr:from>
    <xdr:to>
      <xdr:col>111</xdr:col>
      <xdr:colOff>177800</xdr:colOff>
      <xdr:row>38</xdr:row>
      <xdr:rowOff>80645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57631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61214</xdr:rowOff>
    </xdr:from>
    <xdr:to>
      <xdr:col>107</xdr:col>
      <xdr:colOff>50800</xdr:colOff>
      <xdr:row>39</xdr:row>
      <xdr:rowOff>38735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576314"/>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28639</xdr:rowOff>
    </xdr:from>
    <xdr:to>
      <xdr:col>102</xdr:col>
      <xdr:colOff>114300</xdr:colOff>
      <xdr:row>39</xdr:row>
      <xdr:rowOff>38735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1518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160528</xdr:rowOff>
    </xdr:from>
    <xdr:to>
      <xdr:col>116</xdr:col>
      <xdr:colOff>114300</xdr:colOff>
      <xdr:row>38</xdr:row>
      <xdr:rowOff>90678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11955</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29845</xdr:rowOff>
    </xdr:from>
    <xdr:to>
      <xdr:col>112</xdr:col>
      <xdr:colOff>38100</xdr:colOff>
      <xdr:row>38</xdr:row>
      <xdr:rowOff>131445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122572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10414</xdr:rowOff>
    </xdr:from>
    <xdr:to>
      <xdr:col>107</xdr:col>
      <xdr:colOff>101600</xdr:colOff>
      <xdr:row>38</xdr:row>
      <xdr:rowOff>112014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103141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80662</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88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149289</xdr:rowOff>
    </xdr:from>
    <xdr:to>
      <xdr:col>98</xdr:col>
      <xdr:colOff>38100</xdr:colOff>
      <xdr:row>39</xdr:row>
      <xdr:rowOff>79439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70566</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26276</xdr:rowOff>
    </xdr:from>
    <xdr:to>
      <xdr:col>116</xdr:col>
      <xdr:colOff>63500</xdr:colOff>
      <xdr:row>59</xdr:row>
      <xdr:rowOff>26333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4182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26333</xdr:rowOff>
    </xdr:from>
    <xdr:to>
      <xdr:col>111</xdr:col>
      <xdr:colOff>177800</xdr:colOff>
      <xdr:row>59</xdr:row>
      <xdr:rowOff>26353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41883"/>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26353</xdr:rowOff>
    </xdr:from>
    <xdr:to>
      <xdr:col>107</xdr:col>
      <xdr:colOff>50800</xdr:colOff>
      <xdr:row>59</xdr:row>
      <xdr:rowOff>26429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4190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26429</xdr:rowOff>
    </xdr:from>
    <xdr:to>
      <xdr:col>102</xdr:col>
      <xdr:colOff>114300</xdr:colOff>
      <xdr:row>59</xdr:row>
      <xdr:rowOff>26448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419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146926</xdr:rowOff>
    </xdr:from>
    <xdr:to>
      <xdr:col>116</xdr:col>
      <xdr:colOff>114300</xdr:colOff>
      <xdr:row>59</xdr:row>
      <xdr:rowOff>77076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65231</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146983</xdr:rowOff>
    </xdr:from>
    <xdr:to>
      <xdr:col>112</xdr:col>
      <xdr:colOff>38100</xdr:colOff>
      <xdr:row>59</xdr:row>
      <xdr:rowOff>77133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68260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8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147003</xdr:rowOff>
    </xdr:from>
    <xdr:to>
      <xdr:col>107</xdr:col>
      <xdr:colOff>101600</xdr:colOff>
      <xdr:row>59</xdr:row>
      <xdr:rowOff>77153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68280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8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147079</xdr:rowOff>
    </xdr:from>
    <xdr:to>
      <xdr:col>102</xdr:col>
      <xdr:colOff>165100</xdr:colOff>
      <xdr:row>59</xdr:row>
      <xdr:rowOff>77229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68356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147098</xdr:rowOff>
    </xdr:from>
    <xdr:to>
      <xdr:col>98</xdr:col>
      <xdr:colOff>38100</xdr:colOff>
      <xdr:row>59</xdr:row>
      <xdr:rowOff>77248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68375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97410</xdr:rowOff>
    </xdr:from>
    <xdr:to>
      <xdr:col>116</xdr:col>
      <xdr:colOff>63500</xdr:colOff>
      <xdr:row>76</xdr:row>
      <xdr:rowOff>126518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7610"/>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126518</xdr:rowOff>
    </xdr:from>
    <xdr:to>
      <xdr:col>111</xdr:col>
      <xdr:colOff>177800</xdr:colOff>
      <xdr:row>77</xdr:row>
      <xdr:rowOff>18162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5671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39382</xdr:rowOff>
    </xdr:from>
    <xdr:to>
      <xdr:col>107</xdr:col>
      <xdr:colOff>50800</xdr:colOff>
      <xdr:row>77</xdr:row>
      <xdr:rowOff>18162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69582"/>
          <a:ext cx="889000" cy="1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39382</xdr:rowOff>
    </xdr:from>
    <xdr:to>
      <xdr:col>102</xdr:col>
      <xdr:colOff>114300</xdr:colOff>
      <xdr:row>76</xdr:row>
      <xdr:rowOff>58395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9582"/>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46610</xdr:rowOff>
    </xdr:from>
    <xdr:to>
      <xdr:col>116</xdr:col>
      <xdr:colOff>114300</xdr:colOff>
      <xdr:row>76</xdr:row>
      <xdr:rowOff>148210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25037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75718</xdr:rowOff>
    </xdr:from>
    <xdr:to>
      <xdr:col>112</xdr:col>
      <xdr:colOff>38100</xdr:colOff>
      <xdr:row>77</xdr:row>
      <xdr:rowOff>5868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168445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138812</xdr:rowOff>
    </xdr:from>
    <xdr:to>
      <xdr:col>107</xdr:col>
      <xdr:colOff>101600</xdr:colOff>
      <xdr:row>77</xdr:row>
      <xdr:rowOff>68962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60089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160032</xdr:rowOff>
    </xdr:from>
    <xdr:to>
      <xdr:col>102</xdr:col>
      <xdr:colOff>165100</xdr:colOff>
      <xdr:row>76</xdr:row>
      <xdr:rowOff>90182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81309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7595</xdr:rowOff>
    </xdr:from>
    <xdr:to>
      <xdr:col>98</xdr:col>
      <xdr:colOff>38100</xdr:colOff>
      <xdr:row>76</xdr:row>
      <xdr:rowOff>109195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100322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会計年度任用職員の人数が増えたこと等により前年度よりも増額となったが、類似団体平均を下回った。引き続き、給与水準の適正化に取り組むとともに、人件費総額の圧縮に努めていく。物件費は、物価高騰に伴い光熱水費が増加したことにより増額となったが、類似団体平均を下回った。扶助費は、子育て世帯への臨時特別給付金給付事業の実施が、主に令和３年度であったことにより減額となったが、今後は増額となることが見込まれるため、財政の健全化に向けて引き続き資格審査等の適正化に努めていく。補助費等は、特定教育・保育施設及び特定地域型保育事業者補助金の増加などにより増額となった。普通建設事業費は、新クリーンセンター建設事業費が減少したことにより、減額となった。積立金は、減債基金積立金の積み立てを行わなかったことにより減少した。繰出金は、後期高齢者医療事業の繰出金が療養給付費が増加したこと等に伴い増額となっており、今後も引き続き給付等の適正化を図り、赤字補填に係る繰出金が発生しないように努めるとともに、より一層繰出金の精査を行い、抑制を図る。今後、人件費削減のための業務委託等の物件費や、新クリーンセンターの建設及び公共施設等の老朽化対策に伴う公債費の増加が予想されるが、物件費の委託内容や地方単独の補助費等を精査し、全体として歳出を削減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130,964
128,723
43.15
51,818,326
50,491,549
1,137,475
25,470,943
34,237,725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37</xdr:row>
      <xdr:rowOff>25944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78797"/>
          <a:ext cx="838200" cy="3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36</xdr:row>
      <xdr:rowOff>152763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78797"/>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152763</xdr:rowOff>
    </xdr:from>
    <xdr:to>
      <xdr:col>15</xdr:col>
      <xdr:colOff>50800</xdr:colOff>
      <xdr:row>37</xdr:row>
      <xdr:rowOff>61867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2496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115751</xdr:rowOff>
    </xdr:from>
    <xdr:to>
      <xdr:col>10</xdr:col>
      <xdr:colOff>114300</xdr:colOff>
      <xdr:row>37</xdr:row>
      <xdr:rowOff>61867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879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146594</xdr:rowOff>
    </xdr:from>
    <xdr:to>
      <xdr:col>24</xdr:col>
      <xdr:colOff>114300</xdr:colOff>
      <xdr:row>37</xdr:row>
      <xdr:rowOff>76744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125021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19974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101963</xdr:rowOff>
    </xdr:from>
    <xdr:to>
      <xdr:col>15</xdr:col>
      <xdr:colOff>101600</xdr:colOff>
      <xdr:row>37</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11067</xdr:rowOff>
    </xdr:from>
    <xdr:to>
      <xdr:col>10</xdr:col>
      <xdr:colOff>165100</xdr:colOff>
      <xdr:row>37</xdr:row>
      <xdr:rowOff>112667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103794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64951</xdr:rowOff>
    </xdr:from>
    <xdr:to>
      <xdr:col>6</xdr:col>
      <xdr:colOff>38100</xdr:colOff>
      <xdr:row>36</xdr:row>
      <xdr:rowOff>166551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78518</xdr:rowOff>
    </xdr:from>
    <xdr:to>
      <xdr:col>24</xdr:col>
      <xdr:colOff>63500</xdr:colOff>
      <xdr:row>57</xdr:row>
      <xdr:rowOff>86697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1168"/>
          <a:ext cx="8382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38819</xdr:rowOff>
    </xdr:from>
    <xdr:to>
      <xdr:col>19</xdr:col>
      <xdr:colOff>177800</xdr:colOff>
      <xdr:row>57</xdr:row>
      <xdr:rowOff>78518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8569"/>
          <a:ext cx="889000" cy="38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38819</xdr:rowOff>
    </xdr:from>
    <xdr:to>
      <xdr:col>15</xdr:col>
      <xdr:colOff>50800</xdr:colOff>
      <xdr:row>57</xdr:row>
      <xdr:rowOff>153768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8569"/>
          <a:ext cx="889000" cy="4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153718</xdr:rowOff>
    </xdr:from>
    <xdr:to>
      <xdr:col>10</xdr:col>
      <xdr:colOff>114300</xdr:colOff>
      <xdr:row>57</xdr:row>
      <xdr:rowOff>153768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636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35897</xdr:rowOff>
    </xdr:from>
    <xdr:to>
      <xdr:col>24</xdr:col>
      <xdr:colOff>114300</xdr:colOff>
      <xdr:row>57</xdr:row>
      <xdr:rowOff>137497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27718</xdr:rowOff>
    </xdr:from>
    <xdr:to>
      <xdr:col>20</xdr:col>
      <xdr:colOff>38100</xdr:colOff>
      <xdr:row>57</xdr:row>
      <xdr:rowOff>129318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120445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159469</xdr:rowOff>
    </xdr:from>
    <xdr:to>
      <xdr:col>15</xdr:col>
      <xdr:colOff>101600</xdr:colOff>
      <xdr:row>55</xdr:row>
      <xdr:rowOff>89619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80746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102968</xdr:rowOff>
    </xdr:from>
    <xdr:to>
      <xdr:col>10</xdr:col>
      <xdr:colOff>165100</xdr:colOff>
      <xdr:row>58</xdr:row>
      <xdr:rowOff>33118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24245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102918</xdr:rowOff>
    </xdr:from>
    <xdr:to>
      <xdr:col>6</xdr:col>
      <xdr:colOff>38100</xdr:colOff>
      <xdr:row>58</xdr:row>
      <xdr:rowOff>33068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24195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100023</xdr:rowOff>
    </xdr:from>
    <xdr:to>
      <xdr:col>24</xdr:col>
      <xdr:colOff>63500</xdr:colOff>
      <xdr:row>76</xdr:row>
      <xdr:rowOff>153919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0223"/>
          <a:ext cx="8382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100023</xdr:rowOff>
    </xdr:from>
    <xdr:to>
      <xdr:col>19</xdr:col>
      <xdr:colOff>177800</xdr:colOff>
      <xdr:row>77</xdr:row>
      <xdr:rowOff>113488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0223"/>
          <a:ext cx="889000" cy="1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113488</xdr:rowOff>
    </xdr:from>
    <xdr:to>
      <xdr:col>15</xdr:col>
      <xdr:colOff>50800</xdr:colOff>
      <xdr:row>77</xdr:row>
      <xdr:rowOff>163102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5138"/>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163102</xdr:rowOff>
    </xdr:from>
    <xdr:to>
      <xdr:col>10</xdr:col>
      <xdr:colOff>114300</xdr:colOff>
      <xdr:row>78</xdr:row>
      <xdr:rowOff>27076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4752"/>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103119</xdr:rowOff>
    </xdr:from>
    <xdr:to>
      <xdr:col>24</xdr:col>
      <xdr:colOff>114300</xdr:colOff>
      <xdr:row>77</xdr:row>
      <xdr:rowOff>33269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81546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49223</xdr:rowOff>
    </xdr:from>
    <xdr:to>
      <xdr:col>20</xdr:col>
      <xdr:colOff>38100</xdr:colOff>
      <xdr:row>76</xdr:row>
      <xdr:rowOff>150823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141950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62688</xdr:rowOff>
    </xdr:from>
    <xdr:to>
      <xdr:col>15</xdr:col>
      <xdr:colOff>101600</xdr:colOff>
      <xdr:row>77</xdr:row>
      <xdr:rowOff>164288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155415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112302</xdr:rowOff>
    </xdr:from>
    <xdr:to>
      <xdr:col>10</xdr:col>
      <xdr:colOff>165100</xdr:colOff>
      <xdr:row>78</xdr:row>
      <xdr:rowOff>42452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33579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147726</xdr:rowOff>
    </xdr:from>
    <xdr:to>
      <xdr:col>6</xdr:col>
      <xdr:colOff>38100</xdr:colOff>
      <xdr:row>78</xdr:row>
      <xdr:rowOff>77876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69003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32372</xdr:rowOff>
    </xdr:from>
    <xdr:to>
      <xdr:col>24</xdr:col>
      <xdr:colOff>63500</xdr:colOff>
      <xdr:row>90</xdr:row>
      <xdr:rowOff>164046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462872"/>
          <a:ext cx="8382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32372</xdr:rowOff>
    </xdr:from>
    <xdr:to>
      <xdr:col>19</xdr:col>
      <xdr:colOff>177800</xdr:colOff>
      <xdr:row>97</xdr:row>
      <xdr:rowOff>97980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462872"/>
          <a:ext cx="889000" cy="126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97980</xdr:rowOff>
    </xdr:from>
    <xdr:to>
      <xdr:col>15</xdr:col>
      <xdr:colOff>50800</xdr:colOff>
      <xdr:row>97</xdr:row>
      <xdr:rowOff>129344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28630"/>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129344</xdr:rowOff>
    </xdr:from>
    <xdr:to>
      <xdr:col>10</xdr:col>
      <xdr:colOff>114300</xdr:colOff>
      <xdr:row>97</xdr:row>
      <xdr:rowOff>137962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999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113246</xdr:rowOff>
    </xdr:from>
    <xdr:to>
      <xdr:col>24</xdr:col>
      <xdr:colOff>114300</xdr:colOff>
      <xdr:row>91</xdr:row>
      <xdr:rowOff>43396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5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66273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153022</xdr:rowOff>
    </xdr:from>
    <xdr:to>
      <xdr:col>20</xdr:col>
      <xdr:colOff>38100</xdr:colOff>
      <xdr:row>90</xdr:row>
      <xdr:rowOff>83172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41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99699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1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47180</xdr:rowOff>
    </xdr:from>
    <xdr:to>
      <xdr:col>15</xdr:col>
      <xdr:colOff>101600</xdr:colOff>
      <xdr:row>97</xdr:row>
      <xdr:rowOff>148780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139907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78544</xdr:rowOff>
    </xdr:from>
    <xdr:to>
      <xdr:col>10</xdr:col>
      <xdr:colOff>165100</xdr:colOff>
      <xdr:row>98</xdr:row>
      <xdr:rowOff>8694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171271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87162</xdr:rowOff>
    </xdr:from>
    <xdr:to>
      <xdr:col>6</xdr:col>
      <xdr:colOff>38100</xdr:colOff>
      <xdr:row>98</xdr:row>
      <xdr:rowOff>17312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149987</xdr:rowOff>
    </xdr:from>
    <xdr:to>
      <xdr:col>55</xdr:col>
      <xdr:colOff>0</xdr:colOff>
      <xdr:row>38</xdr:row>
      <xdr:rowOff>150368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6508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150368</xdr:rowOff>
    </xdr:from>
    <xdr:to>
      <xdr:col>50</xdr:col>
      <xdr:colOff>114300</xdr:colOff>
      <xdr:row>38</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6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150368</xdr:rowOff>
    </xdr:from>
    <xdr:to>
      <xdr:col>45</xdr:col>
      <xdr:colOff>177800</xdr:colOff>
      <xdr:row>38</xdr:row>
      <xdr:rowOff>151130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654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150368</xdr:rowOff>
    </xdr:from>
    <xdr:to>
      <xdr:col>41</xdr:col>
      <xdr:colOff>50800</xdr:colOff>
      <xdr:row>38</xdr:row>
      <xdr:rowOff>151130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654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99187</xdr:rowOff>
    </xdr:from>
    <xdr:to>
      <xdr:col>55</xdr:col>
      <xdr:colOff>50800</xdr:colOff>
      <xdr:row>39</xdr:row>
      <xdr:rowOff>29337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14114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2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99568</xdr:rowOff>
    </xdr:from>
    <xdr:to>
      <xdr:col>50</xdr:col>
      <xdr:colOff>165100</xdr:colOff>
      <xdr:row>39</xdr:row>
      <xdr:rowOff>29718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20845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99568</xdr:rowOff>
    </xdr:from>
    <xdr:to>
      <xdr:col>46</xdr:col>
      <xdr:colOff>38100</xdr:colOff>
      <xdr:row>39</xdr:row>
      <xdr:rowOff>29718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20845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100330</xdr:rowOff>
    </xdr:from>
    <xdr:to>
      <xdr:col>41</xdr:col>
      <xdr:colOff>101600</xdr:colOff>
      <xdr:row>39</xdr:row>
      <xdr:rowOff>30480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21607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99568</xdr:rowOff>
    </xdr:from>
    <xdr:to>
      <xdr:col>36</xdr:col>
      <xdr:colOff>165100</xdr:colOff>
      <xdr:row>39</xdr:row>
      <xdr:rowOff>29718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20845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30429</xdr:rowOff>
    </xdr:from>
    <xdr:to>
      <xdr:col>55</xdr:col>
      <xdr:colOff>0</xdr:colOff>
      <xdr:row>58</xdr:row>
      <xdr:rowOff>35275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74529"/>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27915</xdr:rowOff>
    </xdr:from>
    <xdr:to>
      <xdr:col>50</xdr:col>
      <xdr:colOff>114300</xdr:colOff>
      <xdr:row>58</xdr:row>
      <xdr:rowOff>35275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72015"/>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27915</xdr:rowOff>
    </xdr:from>
    <xdr:to>
      <xdr:col>45</xdr:col>
      <xdr:colOff>177800</xdr:colOff>
      <xdr:row>58</xdr:row>
      <xdr:rowOff>33172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7201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31664</xdr:rowOff>
    </xdr:from>
    <xdr:to>
      <xdr:col>41</xdr:col>
      <xdr:colOff>50800</xdr:colOff>
      <xdr:row>58</xdr:row>
      <xdr:rowOff>33172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7576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151079</xdr:rowOff>
    </xdr:from>
    <xdr:to>
      <xdr:col>55</xdr:col>
      <xdr:colOff>50800</xdr:colOff>
      <xdr:row>58</xdr:row>
      <xdr:rowOff>81229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66006</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155925</xdr:rowOff>
    </xdr:from>
    <xdr:to>
      <xdr:col>50</xdr:col>
      <xdr:colOff>165100</xdr:colOff>
      <xdr:row>58</xdr:row>
      <xdr:rowOff>86075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77202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148565</xdr:rowOff>
    </xdr:from>
    <xdr:to>
      <xdr:col>46</xdr:col>
      <xdr:colOff>38100</xdr:colOff>
      <xdr:row>58</xdr:row>
      <xdr:rowOff>78715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69842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1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153822</xdr:rowOff>
    </xdr:from>
    <xdr:to>
      <xdr:col>41</xdr:col>
      <xdr:colOff>101600</xdr:colOff>
      <xdr:row>58</xdr:row>
      <xdr:rowOff>83972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75099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152314</xdr:rowOff>
    </xdr:from>
    <xdr:to>
      <xdr:col>36</xdr:col>
      <xdr:colOff>165100</xdr:colOff>
      <xdr:row>58</xdr:row>
      <xdr:rowOff>82464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73591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35998</xdr:rowOff>
    </xdr:from>
    <xdr:to>
      <xdr:col>55</xdr:col>
      <xdr:colOff>0</xdr:colOff>
      <xdr:row>79</xdr:row>
      <xdr:rowOff>36716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80548"/>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31147</xdr:rowOff>
    </xdr:from>
    <xdr:to>
      <xdr:col>50</xdr:col>
      <xdr:colOff>114300</xdr:colOff>
      <xdr:row>79</xdr:row>
      <xdr:rowOff>35998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7569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31147</xdr:rowOff>
    </xdr:from>
    <xdr:to>
      <xdr:col>45</xdr:col>
      <xdr:colOff>177800</xdr:colOff>
      <xdr:row>79</xdr:row>
      <xdr:rowOff>46349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569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46349</xdr:rowOff>
    </xdr:from>
    <xdr:to>
      <xdr:col>41</xdr:col>
      <xdr:colOff>50800</xdr:colOff>
      <xdr:row>79</xdr:row>
      <xdr:rowOff>57012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90899"/>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157366</xdr:rowOff>
    </xdr:from>
    <xdr:to>
      <xdr:col>55</xdr:col>
      <xdr:colOff>50800</xdr:colOff>
      <xdr:row>79</xdr:row>
      <xdr:rowOff>87516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72293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156648</xdr:rowOff>
    </xdr:from>
    <xdr:to>
      <xdr:col>50</xdr:col>
      <xdr:colOff>165100</xdr:colOff>
      <xdr:row>79</xdr:row>
      <xdr:rowOff>86798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77925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151797</xdr:rowOff>
    </xdr:from>
    <xdr:to>
      <xdr:col>46</xdr:col>
      <xdr:colOff>38100</xdr:colOff>
      <xdr:row>79</xdr:row>
      <xdr:rowOff>81947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73074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166999</xdr:rowOff>
    </xdr:from>
    <xdr:to>
      <xdr:col>41</xdr:col>
      <xdr:colOff>101600</xdr:colOff>
      <xdr:row>79</xdr:row>
      <xdr:rowOff>97149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88276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6212</xdr:rowOff>
    </xdr:from>
    <xdr:to>
      <xdr:col>36</xdr:col>
      <xdr:colOff>165100</xdr:colOff>
      <xdr:row>79</xdr:row>
      <xdr:rowOff>107812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98939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15701</xdr:rowOff>
    </xdr:from>
    <xdr:to>
      <xdr:col>55</xdr:col>
      <xdr:colOff>0</xdr:colOff>
      <xdr:row>99</xdr:row>
      <xdr:rowOff>104544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89251"/>
          <a:ext cx="838200" cy="8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37320</xdr:rowOff>
    </xdr:from>
    <xdr:to>
      <xdr:col>50</xdr:col>
      <xdr:colOff>114300</xdr:colOff>
      <xdr:row>99</xdr:row>
      <xdr:rowOff>104544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7010870"/>
          <a:ext cx="889000" cy="6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37320</xdr:rowOff>
    </xdr:from>
    <xdr:to>
      <xdr:col>45</xdr:col>
      <xdr:colOff>177800</xdr:colOff>
      <xdr:row>99</xdr:row>
      <xdr:rowOff>81390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7010870"/>
          <a:ext cx="889000" cy="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64670</xdr:rowOff>
    </xdr:from>
    <xdr:to>
      <xdr:col>41</xdr:col>
      <xdr:colOff>50800</xdr:colOff>
      <xdr:row>99</xdr:row>
      <xdr:rowOff>81390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7038220"/>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136351</xdr:rowOff>
    </xdr:from>
    <xdr:to>
      <xdr:col>55</xdr:col>
      <xdr:colOff>50800</xdr:colOff>
      <xdr:row>99</xdr:row>
      <xdr:rowOff>66501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114778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9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53744</xdr:rowOff>
    </xdr:from>
    <xdr:to>
      <xdr:col>50</xdr:col>
      <xdr:colOff>165100</xdr:colOff>
      <xdr:row>99</xdr:row>
      <xdr:rowOff>155344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70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146471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1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157970</xdr:rowOff>
    </xdr:from>
    <xdr:to>
      <xdr:col>46</xdr:col>
      <xdr:colOff>38100</xdr:colOff>
      <xdr:row>99</xdr:row>
      <xdr:rowOff>88120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79247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30590</xdr:rowOff>
    </xdr:from>
    <xdr:to>
      <xdr:col>41</xdr:col>
      <xdr:colOff>101600</xdr:colOff>
      <xdr:row>99</xdr:row>
      <xdr:rowOff>132190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70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123317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13870</xdr:rowOff>
    </xdr:from>
    <xdr:to>
      <xdr:col>36</xdr:col>
      <xdr:colOff>165100</xdr:colOff>
      <xdr:row>99</xdr:row>
      <xdr:rowOff>115470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106597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16066</xdr:rowOff>
    </xdr:from>
    <xdr:to>
      <xdr:col>85</xdr:col>
      <xdr:colOff>127000</xdr:colOff>
      <xdr:row>36</xdr:row>
      <xdr:rowOff>22161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88266"/>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5874</xdr:rowOff>
    </xdr:from>
    <xdr:to>
      <xdr:col>81</xdr:col>
      <xdr:colOff>50800</xdr:colOff>
      <xdr:row>36</xdr:row>
      <xdr:rowOff>22161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7807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5874</xdr:rowOff>
    </xdr:from>
    <xdr:to>
      <xdr:col>76</xdr:col>
      <xdr:colOff>114300</xdr:colOff>
      <xdr:row>36</xdr:row>
      <xdr:rowOff>21971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78074"/>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54832</xdr:rowOff>
    </xdr:from>
    <xdr:to>
      <xdr:col>71</xdr:col>
      <xdr:colOff>177800</xdr:colOff>
      <xdr:row>36</xdr:row>
      <xdr:rowOff>21971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55582"/>
          <a:ext cx="8890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136716</xdr:rowOff>
    </xdr:from>
    <xdr:to>
      <xdr:col>85</xdr:col>
      <xdr:colOff>177800</xdr:colOff>
      <xdr:row>36</xdr:row>
      <xdr:rowOff>66866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115143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142811</xdr:rowOff>
    </xdr:from>
    <xdr:to>
      <xdr:col>81</xdr:col>
      <xdr:colOff>101600</xdr:colOff>
      <xdr:row>36</xdr:row>
      <xdr:rowOff>72961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64088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126524</xdr:rowOff>
    </xdr:from>
    <xdr:to>
      <xdr:col>76</xdr:col>
      <xdr:colOff>165100</xdr:colOff>
      <xdr:row>36</xdr:row>
      <xdr:rowOff>56674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47801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2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142621</xdr:rowOff>
    </xdr:from>
    <xdr:to>
      <xdr:col>72</xdr:col>
      <xdr:colOff>38100</xdr:colOff>
      <xdr:row>36</xdr:row>
      <xdr:rowOff>72771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63898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4032</xdr:rowOff>
    </xdr:from>
    <xdr:to>
      <xdr:col>67</xdr:col>
      <xdr:colOff>101600</xdr:colOff>
      <xdr:row>35</xdr:row>
      <xdr:rowOff>105632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122159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115560</xdr:rowOff>
    </xdr:from>
    <xdr:to>
      <xdr:col>85</xdr:col>
      <xdr:colOff>127000</xdr:colOff>
      <xdr:row>57</xdr:row>
      <xdr:rowOff>300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16760"/>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115560</xdr:rowOff>
    </xdr:from>
    <xdr:to>
      <xdr:col>81</xdr:col>
      <xdr:colOff>50800</xdr:colOff>
      <xdr:row>56</xdr:row>
      <xdr:rowOff>131790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1676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131790</xdr:rowOff>
    </xdr:from>
    <xdr:to>
      <xdr:col>76</xdr:col>
      <xdr:colOff>114300</xdr:colOff>
      <xdr:row>57</xdr:row>
      <xdr:rowOff>81796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32990"/>
          <a:ext cx="889000" cy="1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51255</xdr:rowOff>
    </xdr:from>
    <xdr:to>
      <xdr:col>71</xdr:col>
      <xdr:colOff>177800</xdr:colOff>
      <xdr:row>57</xdr:row>
      <xdr:rowOff>81796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23905"/>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120950</xdr:rowOff>
    </xdr:from>
    <xdr:to>
      <xdr:col>85</xdr:col>
      <xdr:colOff>177800</xdr:colOff>
      <xdr:row>57</xdr:row>
      <xdr:rowOff>51100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99377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0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64760</xdr:rowOff>
    </xdr:from>
    <xdr:to>
      <xdr:col>81</xdr:col>
      <xdr:colOff>101600</xdr:colOff>
      <xdr:row>56</xdr:row>
      <xdr:rowOff>166360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157487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5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80990</xdr:rowOff>
    </xdr:from>
    <xdr:to>
      <xdr:col>76</xdr:col>
      <xdr:colOff>165100</xdr:colOff>
      <xdr:row>57</xdr:row>
      <xdr:rowOff>11140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7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30996</xdr:rowOff>
    </xdr:from>
    <xdr:to>
      <xdr:col>72</xdr:col>
      <xdr:colOff>38100</xdr:colOff>
      <xdr:row>57</xdr:row>
      <xdr:rowOff>132596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123723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455</xdr:rowOff>
    </xdr:from>
    <xdr:to>
      <xdr:col>67</xdr:col>
      <xdr:colOff>101600</xdr:colOff>
      <xdr:row>57</xdr:row>
      <xdr:rowOff>102055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93182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34289</xdr:rowOff>
    </xdr:from>
    <xdr:to>
      <xdr:col>85</xdr:col>
      <xdr:colOff>127000</xdr:colOff>
      <xdr:row>79</xdr:row>
      <xdr:rowOff>41275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8839"/>
          <a:ext cx="8382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39370</xdr:rowOff>
    </xdr:from>
    <xdr:to>
      <xdr:col>81</xdr:col>
      <xdr:colOff>50800</xdr:colOff>
      <xdr:row>79</xdr:row>
      <xdr:rowOff>41275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3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763</xdr:rowOff>
    </xdr:from>
    <xdr:to>
      <xdr:col>76</xdr:col>
      <xdr:colOff>114300</xdr:colOff>
      <xdr:row>79</xdr:row>
      <xdr:rowOff>39370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4531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763</xdr:rowOff>
    </xdr:from>
    <xdr:to>
      <xdr:col>71</xdr:col>
      <xdr:colOff>177800</xdr:colOff>
      <xdr:row>79</xdr:row>
      <xdr:rowOff>44323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45313"/>
          <a:ext cx="889000" cy="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154939</xdr:rowOff>
    </xdr:from>
    <xdr:to>
      <xdr:col>85</xdr:col>
      <xdr:colOff>177800</xdr:colOff>
      <xdr:row>79</xdr:row>
      <xdr:rowOff>85089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69866</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2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161925</xdr:rowOff>
    </xdr:from>
    <xdr:to>
      <xdr:col>81</xdr:col>
      <xdr:colOff>101600</xdr:colOff>
      <xdr:row>79</xdr:row>
      <xdr:rowOff>92075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83202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160020</xdr:rowOff>
    </xdr:from>
    <xdr:to>
      <xdr:col>76</xdr:col>
      <xdr:colOff>165100</xdr:colOff>
      <xdr:row>79</xdr:row>
      <xdr:rowOff>90170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81297</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5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121413</xdr:rowOff>
    </xdr:from>
    <xdr:to>
      <xdr:col>72</xdr:col>
      <xdr:colOff>38100</xdr:colOff>
      <xdr:row>79</xdr:row>
      <xdr:rowOff>51563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42690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164973</xdr:rowOff>
    </xdr:from>
    <xdr:to>
      <xdr:col>67</xdr:col>
      <xdr:colOff>101600</xdr:colOff>
      <xdr:row>79</xdr:row>
      <xdr:rowOff>95123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86250</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94895</xdr:rowOff>
    </xdr:from>
    <xdr:to>
      <xdr:col>85</xdr:col>
      <xdr:colOff>127000</xdr:colOff>
      <xdr:row>96</xdr:row>
      <xdr:rowOff>99067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54095"/>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99067</xdr:rowOff>
    </xdr:from>
    <xdr:to>
      <xdr:col>81</xdr:col>
      <xdr:colOff>50800</xdr:colOff>
      <xdr:row>96</xdr:row>
      <xdr:rowOff>108496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5826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108496</xdr:rowOff>
    </xdr:from>
    <xdr:to>
      <xdr:col>76</xdr:col>
      <xdr:colOff>114300</xdr:colOff>
      <xdr:row>96</xdr:row>
      <xdr:rowOff>114669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769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114669</xdr:rowOff>
    </xdr:from>
    <xdr:to>
      <xdr:col>71</xdr:col>
      <xdr:colOff>177800</xdr:colOff>
      <xdr:row>96</xdr:row>
      <xdr:rowOff>124670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7386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44095</xdr:rowOff>
    </xdr:from>
    <xdr:to>
      <xdr:col>85</xdr:col>
      <xdr:colOff>177800</xdr:colOff>
      <xdr:row>96</xdr:row>
      <xdr:rowOff>145695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22522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48267</xdr:rowOff>
    </xdr:from>
    <xdr:to>
      <xdr:col>81</xdr:col>
      <xdr:colOff>101600</xdr:colOff>
      <xdr:row>96</xdr:row>
      <xdr:rowOff>149867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140994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57696</xdr:rowOff>
    </xdr:from>
    <xdr:to>
      <xdr:col>76</xdr:col>
      <xdr:colOff>165100</xdr:colOff>
      <xdr:row>96</xdr:row>
      <xdr:rowOff>159296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150423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63869</xdr:rowOff>
    </xdr:from>
    <xdr:to>
      <xdr:col>72</xdr:col>
      <xdr:colOff>38100</xdr:colOff>
      <xdr:row>96</xdr:row>
      <xdr:rowOff>165469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156596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73870</xdr:rowOff>
    </xdr:from>
    <xdr:to>
      <xdr:col>67</xdr:col>
      <xdr:colOff>101600</xdr:colOff>
      <xdr:row>97</xdr:row>
      <xdr:rowOff>4020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166597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目的別については、衛生費以外の費目において他の類似団体平均を下回った。</a:t>
          </a:r>
        </a:p>
        <a:p>
          <a:r>
            <a:rPr kumimoji="1" lang="ja-JP" altLang="en-US" sz="1300">
              <a:latin typeface="ＭＳ Ｐゴシック" panose="020B0600070205080204" pitchFamily="50" charset="-128"/>
              <a:ea typeface="ＭＳ Ｐゴシック" panose="020B0600070205080204" pitchFamily="50" charset="-128"/>
            </a:rPr>
            <a:t>民生費は、住民税非課税世帯等臨時特別給付金給付事業が主に令和３年度に実施した事業であったこと等により、対前年度比４．７％の減額となった。</a:t>
          </a:r>
        </a:p>
        <a:p>
          <a:r>
            <a:rPr kumimoji="1" lang="ja-JP" altLang="en-US" sz="1300">
              <a:latin typeface="ＭＳ Ｐゴシック" panose="020B0600070205080204" pitchFamily="50" charset="-128"/>
              <a:ea typeface="ＭＳ Ｐゴシック" panose="020B0600070205080204" pitchFamily="50" charset="-128"/>
            </a:rPr>
            <a:t>衛生費は、新クリーンセンター整備事業に係る工事費が減少したこと等により、対前年度比７．１％の減額となった。</a:t>
          </a:r>
        </a:p>
        <a:p>
          <a:r>
            <a:rPr kumimoji="1" lang="ja-JP" altLang="en-US" sz="1300">
              <a:latin typeface="ＭＳ Ｐゴシック" panose="020B0600070205080204" pitchFamily="50" charset="-128"/>
              <a:ea typeface="ＭＳ Ｐゴシック" panose="020B0600070205080204" pitchFamily="50" charset="-128"/>
            </a:rPr>
            <a:t>土木費は、物件補償費や道路改良工事費が増加したこと等により、対前年度比２７．３％の増額となった。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教育費は、空調設備工事費が減少したこと等により、対前年比７．１％の減額となった。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長期的な見通しのもとに、前年度繰越金を積極的に積み立てている。また、今年度は前年度に引き続き普通交付税の追加交付があったこと等により、残高は前年度に比べて９億５千万円増加した。</a:t>
          </a:r>
        </a:p>
        <a:p>
          <a:r>
            <a:rPr kumimoji="1" lang="ja-JP" altLang="en-US" sz="1400">
              <a:latin typeface="ＭＳ ゴシック" pitchFamily="49" charset="-128"/>
              <a:ea typeface="ＭＳ ゴシック" pitchFamily="49" charset="-128"/>
            </a:rPr>
            <a:t>　実質収支額は、翌年度に繰り越すべき財源が前年度に比べて約３千万円減少したものの、歳入歳出差引額が約３億７千万円減少したことなどにより、約３億４千万円の減額となった。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である標準財政規模が前年度に比べ約４億１千万円減少し、分子である連結実質黒字（資金余剰）額が前年度に比べ約１億４千万円減少した。結果として連結実質黒字比率は、前年度に比べ０．２３％黒字幅が縮小した。</a:t>
          </a:r>
        </a:p>
        <a:p>
          <a:r>
            <a:rPr kumimoji="1" lang="ja-JP" altLang="en-US" sz="1400">
              <a:latin typeface="ＭＳ ゴシック" pitchFamily="49" charset="-128"/>
              <a:ea typeface="ＭＳ ゴシック" pitchFamily="49" charset="-128"/>
            </a:rPr>
            <a:t>　一般会計における実質黒字比率は、１．２４％黒字幅が縮小した。主な要因は、分母である標準財政規模が前年度に比べ約４億１千万円減少し、分子である実質黒字額のうち、翌年度に繰り越すべき財源が前年度に比べて約３千万円減少したものの、歳入歳出差引額が約３億７千万円減少したことなどにより、約３億４千万円の減額となったことによるものである。</a:t>
          </a:r>
        </a:p>
        <a:p>
          <a:r>
            <a:rPr kumimoji="1" lang="ja-JP" altLang="en-US" sz="1400">
              <a:latin typeface="ＭＳ ゴシック" pitchFamily="49" charset="-128"/>
              <a:ea typeface="ＭＳ ゴシック" pitchFamily="49" charset="-128"/>
            </a:rPr>
            <a:t>　また、一般会計を除く連結実質黒字額については、黒字幅が増加した。主な要因は、介護保険特別会計において、被保険者の増加により国・県介護給付費負担金の概算交付が前年よりも多かったこと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51818326</v>
      </c>
      <c r="BO4" s="358"/>
      <c r="BP4" s="358"/>
      <c r="BQ4" s="358"/>
      <c r="BR4" s="358"/>
      <c r="BS4" s="358"/>
      <c r="BT4" s="358"/>
      <c r="BU4" s="359"/>
      <c r="BV4" s="357">
        <v>53880777</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4.5</v>
      </c>
      <c r="CU4" s="364"/>
      <c r="CV4" s="364"/>
      <c r="CW4" s="364"/>
      <c r="CX4" s="364"/>
      <c r="CY4" s="364"/>
      <c r="CZ4" s="364"/>
      <c r="DA4" s="365"/>
      <c r="DB4" s="363">
        <v>5.7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50491549</v>
      </c>
      <c r="BO5" s="395"/>
      <c r="BP5" s="395"/>
      <c r="BQ5" s="395"/>
      <c r="BR5" s="395"/>
      <c r="BS5" s="395"/>
      <c r="BT5" s="395"/>
      <c r="BU5" s="396"/>
      <c r="BV5" s="394">
        <v>52184044</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92.9</v>
      </c>
      <c r="CU5" s="392"/>
      <c r="CV5" s="392"/>
      <c r="CW5" s="392"/>
      <c r="CX5" s="392"/>
      <c r="CY5" s="392"/>
      <c r="CZ5" s="392"/>
      <c r="DA5" s="393"/>
      <c r="DB5" s="391">
        <v>88.2</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1326777</v>
      </c>
      <c r="BO6" s="395"/>
      <c r="BP6" s="395"/>
      <c r="BQ6" s="395"/>
      <c r="BR6" s="395"/>
      <c r="BS6" s="395"/>
      <c r="BT6" s="395"/>
      <c r="BU6" s="396"/>
      <c r="BV6" s="394">
        <v>1696733</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95.3</v>
      </c>
      <c r="CU6" s="432"/>
      <c r="CV6" s="432"/>
      <c r="CW6" s="432"/>
      <c r="CX6" s="432"/>
      <c r="CY6" s="432"/>
      <c r="CZ6" s="432"/>
      <c r="DA6" s="433"/>
      <c r="DB6" s="431">
        <v>96.6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189302</v>
      </c>
      <c r="BO7" s="395"/>
      <c r="BP7" s="395"/>
      <c r="BQ7" s="395"/>
      <c r="BR7" s="395"/>
      <c r="BS7" s="395"/>
      <c r="BT7" s="395"/>
      <c r="BU7" s="396"/>
      <c r="BV7" s="394">
        <v>220673</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25470943</v>
      </c>
      <c r="CU7" s="395"/>
      <c r="CV7" s="395"/>
      <c r="CW7" s="395"/>
      <c r="CX7" s="395"/>
      <c r="CY7" s="395"/>
      <c r="CZ7" s="395"/>
      <c r="DA7" s="396"/>
      <c r="DB7" s="394">
        <v>25884473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95</v>
      </c>
      <c r="AV8" s="427"/>
      <c r="AW8" s="427"/>
      <c r="AX8" s="427"/>
      <c r="AY8" s="428" t="s">
        <v>110</v>
      </c>
      <c r="AZ8" s="429"/>
      <c r="BA8" s="429"/>
      <c r="BB8" s="429"/>
      <c r="BC8" s="429"/>
      <c r="BD8" s="429"/>
      <c r="BE8" s="429"/>
      <c r="BF8" s="429"/>
      <c r="BG8" s="429"/>
      <c r="BH8" s="429"/>
      <c r="BI8" s="429"/>
      <c r="BJ8" s="429"/>
      <c r="BK8" s="429"/>
      <c r="BL8" s="429"/>
      <c r="BM8" s="430"/>
      <c r="BN8" s="394">
        <v>1137475</v>
      </c>
      <c r="BO8" s="395"/>
      <c r="BP8" s="395"/>
      <c r="BQ8" s="395"/>
      <c r="BR8" s="395"/>
      <c r="BS8" s="395"/>
      <c r="BT8" s="395"/>
      <c r="BU8" s="396"/>
      <c r="BV8" s="394">
        <v>1476060</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0.77</v>
      </c>
      <c r="CU8" s="435"/>
      <c r="CV8" s="435"/>
      <c r="CW8" s="435"/>
      <c r="CX8" s="435"/>
      <c r="CY8" s="435"/>
      <c r="CZ8" s="435"/>
      <c r="DA8" s="436"/>
      <c r="DB8" s="434">
        <v>0.79</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130510</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95</v>
      </c>
      <c r="AV9" s="427"/>
      <c r="AW9" s="427"/>
      <c r="AX9" s="427"/>
      <c r="AY9" s="428" t="s">
        <v>116</v>
      </c>
      <c r="AZ9" s="429"/>
      <c r="BA9" s="429"/>
      <c r="BB9" s="429"/>
      <c r="BC9" s="429"/>
      <c r="BD9" s="429"/>
      <c r="BE9" s="429"/>
      <c r="BF9" s="429"/>
      <c r="BG9" s="429"/>
      <c r="BH9" s="429"/>
      <c r="BI9" s="429"/>
      <c r="BJ9" s="429"/>
      <c r="BK9" s="429"/>
      <c r="BL9" s="429"/>
      <c r="BM9" s="430"/>
      <c r="BN9" s="394">
        <v>-338585</v>
      </c>
      <c r="BO9" s="395"/>
      <c r="BP9" s="395"/>
      <c r="BQ9" s="395"/>
      <c r="BR9" s="395"/>
      <c r="BS9" s="395"/>
      <c r="BT9" s="395"/>
      <c r="BU9" s="396"/>
      <c r="BV9" s="394">
        <v>436109</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10.3</v>
      </c>
      <c r="CU9" s="392"/>
      <c r="CV9" s="392"/>
      <c r="CW9" s="392"/>
      <c r="CX9" s="392"/>
      <c r="CY9" s="392"/>
      <c r="CZ9" s="392"/>
      <c r="DA9" s="393"/>
      <c r="DB9" s="391">
        <v>9.3000000000000007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24"/>
      <c r="N10" s="424"/>
      <c r="O10" s="424"/>
      <c r="P10" s="424"/>
      <c r="Q10" s="425"/>
      <c r="R10" s="445">
        <v>131606</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95</v>
      </c>
      <c r="AV10" s="427"/>
      <c r="AW10" s="427"/>
      <c r="AX10" s="427"/>
      <c r="AY10" s="428" t="s">
        <v>120</v>
      </c>
      <c r="AZ10" s="429"/>
      <c r="BA10" s="429"/>
      <c r="BB10" s="429"/>
      <c r="BC10" s="429"/>
      <c r="BD10" s="429"/>
      <c r="BE10" s="429"/>
      <c r="BF10" s="429"/>
      <c r="BG10" s="429"/>
      <c r="BH10" s="429"/>
      <c r="BI10" s="429"/>
      <c r="BJ10" s="429"/>
      <c r="BK10" s="429"/>
      <c r="BL10" s="429"/>
      <c r="BM10" s="430"/>
      <c r="BN10" s="394">
        <v>950000</v>
      </c>
      <c r="BO10" s="395"/>
      <c r="BP10" s="395"/>
      <c r="BQ10" s="395"/>
      <c r="BR10" s="395"/>
      <c r="BS10" s="395"/>
      <c r="BT10" s="395"/>
      <c r="BU10" s="396"/>
      <c r="BV10" s="394">
        <v>920000</v>
      </c>
      <c r="BW10" s="395"/>
      <c r="BX10" s="395"/>
      <c r="BY10" s="395"/>
      <c r="BZ10" s="395"/>
      <c r="CA10" s="395"/>
      <c r="CB10" s="395"/>
      <c r="CC10" s="396"/>
      <c r="CD10" s="178" t="s">
        <v>121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23" t="s">
        <v>124</v>
      </c>
      <c r="AN11" s="424"/>
      <c r="AO11" s="424"/>
      <c r="AP11" s="424"/>
      <c r="AQ11" s="424"/>
      <c r="AR11" s="424"/>
      <c r="AS11" s="424"/>
      <c r="AT11" s="425"/>
      <c r="AU11" s="426" t="s">
        <v>125</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15">
      <c r="A12" s="175"/>
      <c r="B12" s="454" t="s">
        <v>129</v>
      </c>
      <c r="C12" s="455"/>
      <c r="D12" s="455"/>
      <c r="E12" s="455"/>
      <c r="F12" s="455"/>
      <c r="G12" s="455"/>
      <c r="H12" s="455"/>
      <c r="I12" s="455"/>
      <c r="J12" s="455"/>
      <c r="K12" s="456"/>
      <c r="L12" s="463" t="s">
        <v>130</v>
      </c>
      <c r="M12" s="464"/>
      <c r="N12" s="464"/>
      <c r="O12" s="464"/>
      <c r="P12" s="464"/>
      <c r="Q12" s="465"/>
      <c r="R12" s="466">
        <v>130964</v>
      </c>
      <c r="S12" s="467"/>
      <c r="T12" s="467"/>
      <c r="U12" s="467"/>
      <c r="V12" s="468"/>
      <c r="W12" s="469" t="s">
        <v>1</v>
      </c>
      <c r="X12" s="427"/>
      <c r="Y12" s="427"/>
      <c r="Z12" s="427"/>
      <c r="AA12" s="427"/>
      <c r="AB12" s="470"/>
      <c r="AC12" s="471" t="s">
        <v>131</v>
      </c>
      <c r="AD12" s="472"/>
      <c r="AE12" s="472"/>
      <c r="AF12" s="472"/>
      <c r="AG12" s="473"/>
      <c r="AH12" s="471" t="s">
        <v>132</v>
      </c>
      <c r="AI12" s="472"/>
      <c r="AJ12" s="472"/>
      <c r="AK12" s="472"/>
      <c r="AL12" s="474"/>
      <c r="AM12" s="423" t="s">
        <v>133</v>
      </c>
      <c r="AN12" s="424"/>
      <c r="AO12" s="424"/>
      <c r="AP12" s="424"/>
      <c r="AQ12" s="424"/>
      <c r="AR12" s="424"/>
      <c r="AS12" s="424"/>
      <c r="AT12" s="425"/>
      <c r="AU12" s="426" t="s">
        <v>95</v>
      </c>
      <c r="AV12" s="427"/>
      <c r="AW12" s="427"/>
      <c r="AX12" s="427"/>
      <c r="AY12" s="428" t="s">
        <v>134</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135</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136</v>
      </c>
      <c r="N13" s="486"/>
      <c r="O13" s="486"/>
      <c r="P13" s="486"/>
      <c r="Q13" s="487"/>
      <c r="R13" s="478">
        <v>128723</v>
      </c>
      <c r="S13" s="479"/>
      <c r="T13" s="479"/>
      <c r="U13" s="479"/>
      <c r="V13" s="480"/>
      <c r="W13" s="410" t="s">
        <v>137</v>
      </c>
      <c r="X13" s="411"/>
      <c r="Y13" s="411"/>
      <c r="Z13" s="411"/>
      <c r="AA13" s="411"/>
      <c r="AB13" s="401"/>
      <c r="AC13" s="445">
        <v>684</v>
      </c>
      <c r="AD13" s="446"/>
      <c r="AE13" s="446"/>
      <c r="AF13" s="446"/>
      <c r="AG13" s="488"/>
      <c r="AH13" s="445">
        <v>781</v>
      </c>
      <c r="AI13" s="446"/>
      <c r="AJ13" s="446"/>
      <c r="AK13" s="446"/>
      <c r="AL13" s="447"/>
      <c r="AM13" s="423" t="s">
        <v>138</v>
      </c>
      <c r="AN13" s="424"/>
      <c r="AO13" s="424"/>
      <c r="AP13" s="424"/>
      <c r="AQ13" s="424"/>
      <c r="AR13" s="424"/>
      <c r="AS13" s="424"/>
      <c r="AT13" s="425"/>
      <c r="AU13" s="426" t="s">
        <v>139</v>
      </c>
      <c r="AV13" s="427"/>
      <c r="AW13" s="427"/>
      <c r="AX13" s="427"/>
      <c r="AY13" s="428" t="s">
        <v>140</v>
      </c>
      <c r="AZ13" s="429"/>
      <c r="BA13" s="429"/>
      <c r="BB13" s="429"/>
      <c r="BC13" s="429"/>
      <c r="BD13" s="429"/>
      <c r="BE13" s="429"/>
      <c r="BF13" s="429"/>
      <c r="BG13" s="429"/>
      <c r="BH13" s="429"/>
      <c r="BI13" s="429"/>
      <c r="BJ13" s="429"/>
      <c r="BK13" s="429"/>
      <c r="BL13" s="429"/>
      <c r="BM13" s="430"/>
      <c r="BN13" s="394">
        <v>611415</v>
      </c>
      <c r="BO13" s="395"/>
      <c r="BP13" s="395"/>
      <c r="BQ13" s="395"/>
      <c r="BR13" s="395"/>
      <c r="BS13" s="395"/>
      <c r="BT13" s="395"/>
      <c r="BU13" s="396"/>
      <c r="BV13" s="394">
        <v>1356109</v>
      </c>
      <c r="BW13" s="395"/>
      <c r="BX13" s="395"/>
      <c r="BY13" s="395"/>
      <c r="BZ13" s="395"/>
      <c r="CA13" s="395"/>
      <c r="CB13" s="395"/>
      <c r="CC13" s="396"/>
      <c r="CD13" s="397" t="s">
        <v>141</v>
      </c>
      <c r="CE13" s="398"/>
      <c r="CF13" s="398"/>
      <c r="CG13" s="398"/>
      <c r="CH13" s="398"/>
      <c r="CI13" s="398"/>
      <c r="CJ13" s="398"/>
      <c r="CK13" s="398"/>
      <c r="CL13" s="398"/>
      <c r="CM13" s="398"/>
      <c r="CN13" s="398"/>
      <c r="CO13" s="398"/>
      <c r="CP13" s="398"/>
      <c r="CQ13" s="398"/>
      <c r="CR13" s="398"/>
      <c r="CS13" s="399"/>
      <c r="CT13" s="391">
        <v>2</v>
      </c>
      <c r="CU13" s="392"/>
      <c r="CV13" s="392"/>
      <c r="CW13" s="392"/>
      <c r="CX13" s="392"/>
      <c r="CY13" s="392"/>
      <c r="CZ13" s="392"/>
      <c r="DA13" s="393"/>
      <c r="DB13" s="391">
        <v>1.6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142</v>
      </c>
      <c r="M14" s="476"/>
      <c r="N14" s="476"/>
      <c r="O14" s="476"/>
      <c r="P14" s="476"/>
      <c r="Q14" s="477"/>
      <c r="R14" s="478">
        <v>131402</v>
      </c>
      <c r="S14" s="479"/>
      <c r="T14" s="479"/>
      <c r="U14" s="479"/>
      <c r="V14" s="480"/>
      <c r="W14" s="384"/>
      <c r="X14" s="385"/>
      <c r="Y14" s="385"/>
      <c r="Z14" s="385"/>
      <c r="AA14" s="385"/>
      <c r="AB14" s="374"/>
      <c r="AC14" s="481">
        <v>1.3</v>
      </c>
      <c r="AD14" s="482"/>
      <c r="AE14" s="482"/>
      <c r="AF14" s="482"/>
      <c r="AG14" s="483"/>
      <c r="AH14" s="481">
        <v>1.4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143</v>
      </c>
      <c r="CE14" s="490"/>
      <c r="CF14" s="490"/>
      <c r="CG14" s="490"/>
      <c r="CH14" s="490"/>
      <c r="CI14" s="490"/>
      <c r="CJ14" s="490"/>
      <c r="CK14" s="490"/>
      <c r="CL14" s="490"/>
      <c r="CM14" s="490"/>
      <c r="CN14" s="490"/>
      <c r="CO14" s="490"/>
      <c r="CP14" s="490"/>
      <c r="CQ14" s="490"/>
      <c r="CR14" s="490"/>
      <c r="CS14" s="491"/>
      <c r="CT14" s="492" t="s">
        <v>128</v>
      </c>
      <c r="CU14" s="493"/>
      <c r="CV14" s="493"/>
      <c r="CW14" s="493"/>
      <c r="CX14" s="493"/>
      <c r="CY14" s="493"/>
      <c r="CZ14" s="493"/>
      <c r="DA14" s="494"/>
      <c r="DB14" s="492" t="s">
        <v>128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136</v>
      </c>
      <c r="N15" s="486"/>
      <c r="O15" s="486"/>
      <c r="P15" s="486"/>
      <c r="Q15" s="487"/>
      <c r="R15" s="478">
        <v>129411</v>
      </c>
      <c r="S15" s="479"/>
      <c r="T15" s="479"/>
      <c r="U15" s="479"/>
      <c r="V15" s="480"/>
      <c r="W15" s="410" t="s">
        <v>144</v>
      </c>
      <c r="X15" s="411"/>
      <c r="Y15" s="411"/>
      <c r="Z15" s="411"/>
      <c r="AA15" s="411"/>
      <c r="AB15" s="401"/>
      <c r="AC15" s="445">
        <v>8479</v>
      </c>
      <c r="AD15" s="446"/>
      <c r="AE15" s="446"/>
      <c r="AF15" s="446"/>
      <c r="AG15" s="488"/>
      <c r="AH15" s="445">
        <v>10160</v>
      </c>
      <c r="AI15" s="446"/>
      <c r="AJ15" s="446"/>
      <c r="AK15" s="446"/>
      <c r="AL15" s="447"/>
      <c r="AM15" s="423"/>
      <c r="AN15" s="424"/>
      <c r="AO15" s="424"/>
      <c r="AP15" s="424"/>
      <c r="AQ15" s="424"/>
      <c r="AR15" s="424"/>
      <c r="AS15" s="424"/>
      <c r="AT15" s="425"/>
      <c r="AU15" s="426"/>
      <c r="AV15" s="427"/>
      <c r="AW15" s="427"/>
      <c r="AX15" s="427"/>
      <c r="AY15" s="354" t="s">
        <v>145</v>
      </c>
      <c r="AZ15" s="355"/>
      <c r="BA15" s="355"/>
      <c r="BB15" s="355"/>
      <c r="BC15" s="355"/>
      <c r="BD15" s="355"/>
      <c r="BE15" s="355"/>
      <c r="BF15" s="355"/>
      <c r="BG15" s="355"/>
      <c r="BH15" s="355"/>
      <c r="BI15" s="355"/>
      <c r="BJ15" s="355"/>
      <c r="BK15" s="355"/>
      <c r="BL15" s="355"/>
      <c r="BM15" s="356"/>
      <c r="BN15" s="357">
        <v>15315864</v>
      </c>
      <c r="BO15" s="358"/>
      <c r="BP15" s="358"/>
      <c r="BQ15" s="358"/>
      <c r="BR15" s="358"/>
      <c r="BS15" s="358"/>
      <c r="BT15" s="358"/>
      <c r="BU15" s="359"/>
      <c r="BV15" s="357">
        <v>14788910</v>
      </c>
      <c r="BW15" s="358"/>
      <c r="BX15" s="358"/>
      <c r="BY15" s="358"/>
      <c r="BZ15" s="358"/>
      <c r="CA15" s="358"/>
      <c r="CB15" s="358"/>
      <c r="CC15" s="359"/>
      <c r="CD15" s="495" t="s">
        <v>146</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147</v>
      </c>
      <c r="M16" s="498"/>
      <c r="N16" s="498"/>
      <c r="O16" s="498"/>
      <c r="P16" s="498"/>
      <c r="Q16" s="499"/>
      <c r="R16" s="500" t="s">
        <v>148</v>
      </c>
      <c r="S16" s="501"/>
      <c r="T16" s="501"/>
      <c r="U16" s="501"/>
      <c r="V16" s="502"/>
      <c r="W16" s="384"/>
      <c r="X16" s="385"/>
      <c r="Y16" s="385"/>
      <c r="Z16" s="385"/>
      <c r="AA16" s="385"/>
      <c r="AB16" s="374"/>
      <c r="AC16" s="481">
        <v>16.2</v>
      </c>
      <c r="AD16" s="482"/>
      <c r="AE16" s="482"/>
      <c r="AF16" s="482"/>
      <c r="AG16" s="483"/>
      <c r="AH16" s="481">
        <v>18.3</v>
      </c>
      <c r="AI16" s="482"/>
      <c r="AJ16" s="482"/>
      <c r="AK16" s="482"/>
      <c r="AL16" s="484"/>
      <c r="AM16" s="423"/>
      <c r="AN16" s="424"/>
      <c r="AO16" s="424"/>
      <c r="AP16" s="424"/>
      <c r="AQ16" s="424"/>
      <c r="AR16" s="424"/>
      <c r="AS16" s="424"/>
      <c r="AT16" s="425"/>
      <c r="AU16" s="426"/>
      <c r="AV16" s="427"/>
      <c r="AW16" s="427"/>
      <c r="AX16" s="427"/>
      <c r="AY16" s="428" t="s">
        <v>149</v>
      </c>
      <c r="AZ16" s="429"/>
      <c r="BA16" s="429"/>
      <c r="BB16" s="429"/>
      <c r="BC16" s="429"/>
      <c r="BD16" s="429"/>
      <c r="BE16" s="429"/>
      <c r="BF16" s="429"/>
      <c r="BG16" s="429"/>
      <c r="BH16" s="429"/>
      <c r="BI16" s="429"/>
      <c r="BJ16" s="429"/>
      <c r="BK16" s="429"/>
      <c r="BL16" s="429"/>
      <c r="BM16" s="430"/>
      <c r="BN16" s="394">
        <v>20724688</v>
      </c>
      <c r="BO16" s="395"/>
      <c r="BP16" s="395"/>
      <c r="BQ16" s="395"/>
      <c r="BR16" s="395"/>
      <c r="BS16" s="395"/>
      <c r="BT16" s="395"/>
      <c r="BU16" s="396"/>
      <c r="BV16" s="394">
        <v>19634981</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150</v>
      </c>
      <c r="N17" s="506"/>
      <c r="O17" s="506"/>
      <c r="P17" s="506"/>
      <c r="Q17" s="507"/>
      <c r="R17" s="500" t="s">
        <v>151</v>
      </c>
      <c r="S17" s="501"/>
      <c r="T17" s="501"/>
      <c r="U17" s="501"/>
      <c r="V17" s="502"/>
      <c r="W17" s="410" t="s">
        <v>152</v>
      </c>
      <c r="X17" s="411"/>
      <c r="Y17" s="411"/>
      <c r="Z17" s="411"/>
      <c r="AA17" s="411"/>
      <c r="AB17" s="401"/>
      <c r="AC17" s="445">
        <v>43266</v>
      </c>
      <c r="AD17" s="446"/>
      <c r="AE17" s="446"/>
      <c r="AF17" s="446"/>
      <c r="AG17" s="488"/>
      <c r="AH17" s="445">
        <v>44537</v>
      </c>
      <c r="AI17" s="446"/>
      <c r="AJ17" s="446"/>
      <c r="AK17" s="446"/>
      <c r="AL17" s="447"/>
      <c r="AM17" s="423"/>
      <c r="AN17" s="424"/>
      <c r="AO17" s="424"/>
      <c r="AP17" s="424"/>
      <c r="AQ17" s="424"/>
      <c r="AR17" s="424"/>
      <c r="AS17" s="424"/>
      <c r="AT17" s="425"/>
      <c r="AU17" s="426"/>
      <c r="AV17" s="427"/>
      <c r="AW17" s="427"/>
      <c r="AX17" s="427"/>
      <c r="AY17" s="428" t="s">
        <v>153</v>
      </c>
      <c r="AZ17" s="429"/>
      <c r="BA17" s="429"/>
      <c r="BB17" s="429"/>
      <c r="BC17" s="429"/>
      <c r="BD17" s="429"/>
      <c r="BE17" s="429"/>
      <c r="BF17" s="429"/>
      <c r="BG17" s="429"/>
      <c r="BH17" s="429"/>
      <c r="BI17" s="429"/>
      <c r="BJ17" s="429"/>
      <c r="BK17" s="429"/>
      <c r="BL17" s="429"/>
      <c r="BM17" s="430"/>
      <c r="BN17" s="394">
        <v>19403898</v>
      </c>
      <c r="BO17" s="395"/>
      <c r="BP17" s="395"/>
      <c r="BQ17" s="395"/>
      <c r="BR17" s="395"/>
      <c r="BS17" s="395"/>
      <c r="BT17" s="395"/>
      <c r="BU17" s="396"/>
      <c r="BV17" s="394">
        <v>18723079</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154</v>
      </c>
      <c r="C18" s="437"/>
      <c r="D18" s="437"/>
      <c r="E18" s="517"/>
      <c r="F18" s="517"/>
      <c r="G18" s="517"/>
      <c r="H18" s="517"/>
      <c r="I18" s="517"/>
      <c r="J18" s="517"/>
      <c r="K18" s="517"/>
      <c r="L18" s="518">
        <v>43.15</v>
      </c>
      <c r="M18" s="518"/>
      <c r="N18" s="518"/>
      <c r="O18" s="518"/>
      <c r="P18" s="518"/>
      <c r="Q18" s="518"/>
      <c r="R18" s="519"/>
      <c r="S18" s="519"/>
      <c r="T18" s="519"/>
      <c r="U18" s="519"/>
      <c r="V18" s="520"/>
      <c r="W18" s="412"/>
      <c r="X18" s="413"/>
      <c r="Y18" s="413"/>
      <c r="Z18" s="413"/>
      <c r="AA18" s="413"/>
      <c r="AB18" s="404"/>
      <c r="AC18" s="521">
        <v>82.5</v>
      </c>
      <c r="AD18" s="522"/>
      <c r="AE18" s="522"/>
      <c r="AF18" s="522"/>
      <c r="AG18" s="523"/>
      <c r="AH18" s="521">
        <v>80.3</v>
      </c>
      <c r="AI18" s="522"/>
      <c r="AJ18" s="522"/>
      <c r="AK18" s="522"/>
      <c r="AL18" s="524"/>
      <c r="AM18" s="423"/>
      <c r="AN18" s="424"/>
      <c r="AO18" s="424"/>
      <c r="AP18" s="424"/>
      <c r="AQ18" s="424"/>
      <c r="AR18" s="424"/>
      <c r="AS18" s="424"/>
      <c r="AT18" s="425"/>
      <c r="AU18" s="426"/>
      <c r="AV18" s="427"/>
      <c r="AW18" s="427"/>
      <c r="AX18" s="427"/>
      <c r="AY18" s="428" t="s">
        <v>155</v>
      </c>
      <c r="AZ18" s="429"/>
      <c r="BA18" s="429"/>
      <c r="BB18" s="429"/>
      <c r="BC18" s="429"/>
      <c r="BD18" s="429"/>
      <c r="BE18" s="429"/>
      <c r="BF18" s="429"/>
      <c r="BG18" s="429"/>
      <c r="BH18" s="429"/>
      <c r="BI18" s="429"/>
      <c r="BJ18" s="429"/>
      <c r="BK18" s="429"/>
      <c r="BL18" s="429"/>
      <c r="BM18" s="430"/>
      <c r="BN18" s="394">
        <v>24203108</v>
      </c>
      <c r="BO18" s="395"/>
      <c r="BP18" s="395"/>
      <c r="BQ18" s="395"/>
      <c r="BR18" s="395"/>
      <c r="BS18" s="395"/>
      <c r="BT18" s="395"/>
      <c r="BU18" s="396"/>
      <c r="BV18" s="394">
        <v>23605202</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156</v>
      </c>
      <c r="C19" s="437"/>
      <c r="D19" s="437"/>
      <c r="E19" s="517"/>
      <c r="F19" s="517"/>
      <c r="G19" s="517"/>
      <c r="H19" s="517"/>
      <c r="I19" s="517"/>
      <c r="J19" s="517"/>
      <c r="K19" s="517"/>
      <c r="L19" s="525">
        <v>3025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157</v>
      </c>
      <c r="AZ19" s="429"/>
      <c r="BA19" s="429"/>
      <c r="BB19" s="429"/>
      <c r="BC19" s="429"/>
      <c r="BD19" s="429"/>
      <c r="BE19" s="429"/>
      <c r="BF19" s="429"/>
      <c r="BG19" s="429"/>
      <c r="BH19" s="429"/>
      <c r="BI19" s="429"/>
      <c r="BJ19" s="429"/>
      <c r="BK19" s="429"/>
      <c r="BL19" s="429"/>
      <c r="BM19" s="430"/>
      <c r="BN19" s="394">
        <v>30732388</v>
      </c>
      <c r="BO19" s="395"/>
      <c r="BP19" s="395"/>
      <c r="BQ19" s="395"/>
      <c r="BR19" s="395"/>
      <c r="BS19" s="395"/>
      <c r="BT19" s="395"/>
      <c r="BU19" s="396"/>
      <c r="BV19" s="394">
        <v>33728164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158</v>
      </c>
      <c r="C20" s="437"/>
      <c r="D20" s="437"/>
      <c r="E20" s="517"/>
      <c r="F20" s="517"/>
      <c r="G20" s="517"/>
      <c r="H20" s="517"/>
      <c r="I20" s="517"/>
      <c r="J20" s="517"/>
      <c r="K20" s="517"/>
      <c r="L20" s="525">
        <v>56311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159</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160</v>
      </c>
      <c r="C22" s="538"/>
      <c r="D22" s="539"/>
      <c r="E22" s="406" t="s">
        <v>1</v>
      </c>
      <c r="F22" s="411"/>
      <c r="G22" s="411"/>
      <c r="H22" s="411"/>
      <c r="I22" s="411"/>
      <c r="J22" s="411"/>
      <c r="K22" s="401"/>
      <c r="L22" s="406" t="s">
        <v>161</v>
      </c>
      <c r="M22" s="411"/>
      <c r="N22" s="411"/>
      <c r="O22" s="411"/>
      <c r="P22" s="401"/>
      <c r="Q22" s="569" t="s">
        <v>162</v>
      </c>
      <c r="R22" s="570"/>
      <c r="S22" s="570"/>
      <c r="T22" s="570"/>
      <c r="U22" s="570"/>
      <c r="V22" s="571"/>
      <c r="W22" s="537" t="s">
        <v>163</v>
      </c>
      <c r="X22" s="538"/>
      <c r="Y22" s="539"/>
      <c r="Z22" s="406" t="s">
        <v>1</v>
      </c>
      <c r="AA22" s="411"/>
      <c r="AB22" s="411"/>
      <c r="AC22" s="411"/>
      <c r="AD22" s="411"/>
      <c r="AE22" s="411"/>
      <c r="AF22" s="411"/>
      <c r="AG22" s="401"/>
      <c r="AH22" s="575" t="s">
        <v>164</v>
      </c>
      <c r="AI22" s="411"/>
      <c r="AJ22" s="411"/>
      <c r="AK22" s="411"/>
      <c r="AL22" s="401"/>
      <c r="AM22" s="575" t="s">
        <v>165</v>
      </c>
      <c r="AN22" s="576"/>
      <c r="AO22" s="576"/>
      <c r="AP22" s="576"/>
      <c r="AQ22" s="576"/>
      <c r="AR22" s="577"/>
      <c r="AS22" s="569" t="s">
        <v>162</v>
      </c>
      <c r="AT22" s="570"/>
      <c r="AU22" s="570"/>
      <c r="AV22" s="570"/>
      <c r="AW22" s="570"/>
      <c r="AX22" s="581"/>
      <c r="AY22" s="354" t="s">
        <v>166</v>
      </c>
      <c r="AZ22" s="355"/>
      <c r="BA22" s="355"/>
      <c r="BB22" s="355"/>
      <c r="BC22" s="355"/>
      <c r="BD22" s="355"/>
      <c r="BE22" s="355"/>
      <c r="BF22" s="355"/>
      <c r="BG22" s="355"/>
      <c r="BH22" s="355"/>
      <c r="BI22" s="355"/>
      <c r="BJ22" s="355"/>
      <c r="BK22" s="355"/>
      <c r="BL22" s="355"/>
      <c r="BM22" s="356"/>
      <c r="BN22" s="357">
        <v>34237725</v>
      </c>
      <c r="BO22" s="358"/>
      <c r="BP22" s="358"/>
      <c r="BQ22" s="358"/>
      <c r="BR22" s="358"/>
      <c r="BS22" s="358"/>
      <c r="BT22" s="358"/>
      <c r="BU22" s="359"/>
      <c r="BV22" s="357">
        <v>31633622</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167</v>
      </c>
      <c r="AZ23" s="429"/>
      <c r="BA23" s="429"/>
      <c r="BB23" s="429"/>
      <c r="BC23" s="429"/>
      <c r="BD23" s="429"/>
      <c r="BE23" s="429"/>
      <c r="BF23" s="429"/>
      <c r="BG23" s="429"/>
      <c r="BH23" s="429"/>
      <c r="BI23" s="429"/>
      <c r="BJ23" s="429"/>
      <c r="BK23" s="429"/>
      <c r="BL23" s="429"/>
      <c r="BM23" s="430"/>
      <c r="BN23" s="394">
        <v>26744665</v>
      </c>
      <c r="BO23" s="395"/>
      <c r="BP23" s="395"/>
      <c r="BQ23" s="395"/>
      <c r="BR23" s="395"/>
      <c r="BS23" s="395"/>
      <c r="BT23" s="395"/>
      <c r="BU23" s="396"/>
      <c r="BV23" s="394">
        <v>26498098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168</v>
      </c>
      <c r="F24" s="424"/>
      <c r="G24" s="424"/>
      <c r="H24" s="424"/>
      <c r="I24" s="424"/>
      <c r="J24" s="424"/>
      <c r="K24" s="425"/>
      <c r="L24" s="445">
        <v>1</v>
      </c>
      <c r="M24" s="446"/>
      <c r="N24" s="446"/>
      <c r="O24" s="446"/>
      <c r="P24" s="488"/>
      <c r="Q24" s="445">
        <v>8460</v>
      </c>
      <c r="R24" s="446"/>
      <c r="S24" s="446"/>
      <c r="T24" s="446"/>
      <c r="U24" s="446"/>
      <c r="V24" s="488"/>
      <c r="W24" s="540"/>
      <c r="X24" s="541"/>
      <c r="Y24" s="542"/>
      <c r="Z24" s="444" t="s">
        <v>169</v>
      </c>
      <c r="AA24" s="424"/>
      <c r="AB24" s="424"/>
      <c r="AC24" s="424"/>
      <c r="AD24" s="424"/>
      <c r="AE24" s="424"/>
      <c r="AF24" s="424"/>
      <c r="AG24" s="425"/>
      <c r="AH24" s="445">
        <v>771</v>
      </c>
      <c r="AI24" s="446"/>
      <c r="AJ24" s="446"/>
      <c r="AK24" s="446"/>
      <c r="AL24" s="488"/>
      <c r="AM24" s="445">
        <v>2390100</v>
      </c>
      <c r="AN24" s="446"/>
      <c r="AO24" s="446"/>
      <c r="AP24" s="446"/>
      <c r="AQ24" s="446"/>
      <c r="AR24" s="488"/>
      <c r="AS24" s="445">
        <v>3100</v>
      </c>
      <c r="AT24" s="446"/>
      <c r="AU24" s="446"/>
      <c r="AV24" s="446"/>
      <c r="AW24" s="446"/>
      <c r="AX24" s="447"/>
      <c r="AY24" s="510" t="s">
        <v>170</v>
      </c>
      <c r="AZ24" s="511"/>
      <c r="BA24" s="511"/>
      <c r="BB24" s="511"/>
      <c r="BC24" s="511"/>
      <c r="BD24" s="511"/>
      <c r="BE24" s="511"/>
      <c r="BF24" s="511"/>
      <c r="BG24" s="511"/>
      <c r="BH24" s="511"/>
      <c r="BI24" s="511"/>
      <c r="BJ24" s="511"/>
      <c r="BK24" s="511"/>
      <c r="BL24" s="511"/>
      <c r="BM24" s="512"/>
      <c r="BN24" s="394">
        <v>13109829</v>
      </c>
      <c r="BO24" s="395"/>
      <c r="BP24" s="395"/>
      <c r="BQ24" s="395"/>
      <c r="BR24" s="395"/>
      <c r="BS24" s="395"/>
      <c r="BT24" s="395"/>
      <c r="BU24" s="396"/>
      <c r="BV24" s="394">
        <v>9294722</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171</v>
      </c>
      <c r="F25" s="424"/>
      <c r="G25" s="424"/>
      <c r="H25" s="424"/>
      <c r="I25" s="424"/>
      <c r="J25" s="424"/>
      <c r="K25" s="425"/>
      <c r="L25" s="445">
        <v>1</v>
      </c>
      <c r="M25" s="446"/>
      <c r="N25" s="446"/>
      <c r="O25" s="446"/>
      <c r="P25" s="488"/>
      <c r="Q25" s="445">
        <v>7240</v>
      </c>
      <c r="R25" s="446"/>
      <c r="S25" s="446"/>
      <c r="T25" s="446"/>
      <c r="U25" s="446"/>
      <c r="V25" s="488"/>
      <c r="W25" s="540"/>
      <c r="X25" s="541"/>
      <c r="Y25" s="542"/>
      <c r="Z25" s="444" t="s">
        <v>172</v>
      </c>
      <c r="AA25" s="424"/>
      <c r="AB25" s="424"/>
      <c r="AC25" s="424"/>
      <c r="AD25" s="424"/>
      <c r="AE25" s="424"/>
      <c r="AF25" s="424"/>
      <c r="AG25" s="425"/>
      <c r="AH25" s="445">
        <v>157</v>
      </c>
      <c r="AI25" s="446"/>
      <c r="AJ25" s="446"/>
      <c r="AK25" s="446"/>
      <c r="AL25" s="488"/>
      <c r="AM25" s="445">
        <v>473512</v>
      </c>
      <c r="AN25" s="446"/>
      <c r="AO25" s="446"/>
      <c r="AP25" s="446"/>
      <c r="AQ25" s="446"/>
      <c r="AR25" s="488"/>
      <c r="AS25" s="445">
        <v>3016</v>
      </c>
      <c r="AT25" s="446"/>
      <c r="AU25" s="446"/>
      <c r="AV25" s="446"/>
      <c r="AW25" s="446"/>
      <c r="AX25" s="447"/>
      <c r="AY25" s="354" t="s">
        <v>173</v>
      </c>
      <c r="AZ25" s="355"/>
      <c r="BA25" s="355"/>
      <c r="BB25" s="355"/>
      <c r="BC25" s="355"/>
      <c r="BD25" s="355"/>
      <c r="BE25" s="355"/>
      <c r="BF25" s="355"/>
      <c r="BG25" s="355"/>
      <c r="BH25" s="355"/>
      <c r="BI25" s="355"/>
      <c r="BJ25" s="355"/>
      <c r="BK25" s="355"/>
      <c r="BL25" s="355"/>
      <c r="BM25" s="356"/>
      <c r="BN25" s="357">
        <v>22815360</v>
      </c>
      <c r="BO25" s="358"/>
      <c r="BP25" s="358"/>
      <c r="BQ25" s="358"/>
      <c r="BR25" s="358"/>
      <c r="BS25" s="358"/>
      <c r="BT25" s="358"/>
      <c r="BU25" s="359"/>
      <c r="BV25" s="357">
        <v>22877516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174</v>
      </c>
      <c r="F26" s="424"/>
      <c r="G26" s="424"/>
      <c r="H26" s="424"/>
      <c r="I26" s="424"/>
      <c r="J26" s="424"/>
      <c r="K26" s="425"/>
      <c r="L26" s="445">
        <v>1</v>
      </c>
      <c r="M26" s="446"/>
      <c r="N26" s="446"/>
      <c r="O26" s="446"/>
      <c r="P26" s="488"/>
      <c r="Q26" s="445">
        <v>6620</v>
      </c>
      <c r="R26" s="446"/>
      <c r="S26" s="446"/>
      <c r="T26" s="446"/>
      <c r="U26" s="446"/>
      <c r="V26" s="488"/>
      <c r="W26" s="540"/>
      <c r="X26" s="541"/>
      <c r="Y26" s="542"/>
      <c r="Z26" s="444" t="s">
        <v>175</v>
      </c>
      <c r="AA26" s="546"/>
      <c r="AB26" s="546"/>
      <c r="AC26" s="546"/>
      <c r="AD26" s="546"/>
      <c r="AE26" s="546"/>
      <c r="AF26" s="546"/>
      <c r="AG26" s="547"/>
      <c r="AH26" s="445">
        <v>25</v>
      </c>
      <c r="AI26" s="446"/>
      <c r="AJ26" s="446"/>
      <c r="AK26" s="446"/>
      <c r="AL26" s="488"/>
      <c r="AM26" s="445">
        <v>89825</v>
      </c>
      <c r="AN26" s="446"/>
      <c r="AO26" s="446"/>
      <c r="AP26" s="446"/>
      <c r="AQ26" s="446"/>
      <c r="AR26" s="488"/>
      <c r="AS26" s="445">
        <v>3593</v>
      </c>
      <c r="AT26" s="446"/>
      <c r="AU26" s="446"/>
      <c r="AV26" s="446"/>
      <c r="AW26" s="446"/>
      <c r="AX26" s="447"/>
      <c r="AY26" s="397" t="s">
        <v>176</v>
      </c>
      <c r="AZ26" s="398"/>
      <c r="BA26" s="398"/>
      <c r="BB26" s="398"/>
      <c r="BC26" s="398"/>
      <c r="BD26" s="398"/>
      <c r="BE26" s="398"/>
      <c r="BF26" s="398"/>
      <c r="BG26" s="398"/>
      <c r="BH26" s="398"/>
      <c r="BI26" s="398"/>
      <c r="BJ26" s="398"/>
      <c r="BK26" s="398"/>
      <c r="BL26" s="398"/>
      <c r="BM26" s="399"/>
      <c r="BN26" s="394" t="s">
        <v>177</v>
      </c>
      <c r="BO26" s="395"/>
      <c r="BP26" s="395"/>
      <c r="BQ26" s="395"/>
      <c r="BR26" s="395"/>
      <c r="BS26" s="395"/>
      <c r="BT26" s="395"/>
      <c r="BU26" s="396"/>
      <c r="BV26" s="394" t="s">
        <v>128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178</v>
      </c>
      <c r="F27" s="424"/>
      <c r="G27" s="424"/>
      <c r="H27" s="424"/>
      <c r="I27" s="424"/>
      <c r="J27" s="424"/>
      <c r="K27" s="425"/>
      <c r="L27" s="445">
        <v>1</v>
      </c>
      <c r="M27" s="446"/>
      <c r="N27" s="446"/>
      <c r="O27" s="446"/>
      <c r="P27" s="488"/>
      <c r="Q27" s="445">
        <v>5300</v>
      </c>
      <c r="R27" s="446"/>
      <c r="S27" s="446"/>
      <c r="T27" s="446"/>
      <c r="U27" s="446"/>
      <c r="V27" s="488"/>
      <c r="W27" s="540"/>
      <c r="X27" s="541"/>
      <c r="Y27" s="542"/>
      <c r="Z27" s="444" t="s">
        <v>179</v>
      </c>
      <c r="AA27" s="424"/>
      <c r="AB27" s="424"/>
      <c r="AC27" s="424"/>
      <c r="AD27" s="424"/>
      <c r="AE27" s="424"/>
      <c r="AF27" s="424"/>
      <c r="AG27" s="425"/>
      <c r="AH27" s="445">
        <v>12</v>
      </c>
      <c r="AI27" s="446"/>
      <c r="AJ27" s="446"/>
      <c r="AK27" s="446"/>
      <c r="AL27" s="488"/>
      <c r="AM27" s="445">
        <v>45480</v>
      </c>
      <c r="AN27" s="446"/>
      <c r="AO27" s="446"/>
      <c r="AP27" s="446"/>
      <c r="AQ27" s="446"/>
      <c r="AR27" s="488"/>
      <c r="AS27" s="445">
        <v>3790</v>
      </c>
      <c r="AT27" s="446"/>
      <c r="AU27" s="446"/>
      <c r="AV27" s="446"/>
      <c r="AW27" s="446"/>
      <c r="AX27" s="447"/>
      <c r="AY27" s="489" t="s">
        <v>180</v>
      </c>
      <c r="AZ27" s="490"/>
      <c r="BA27" s="490"/>
      <c r="BB27" s="490"/>
      <c r="BC27" s="490"/>
      <c r="BD27" s="490"/>
      <c r="BE27" s="490"/>
      <c r="BF27" s="490"/>
      <c r="BG27" s="490"/>
      <c r="BH27" s="490"/>
      <c r="BI27" s="490"/>
      <c r="BJ27" s="490"/>
      <c r="BK27" s="490"/>
      <c r="BL27" s="490"/>
      <c r="BM27" s="491"/>
      <c r="BN27" s="513" t="s">
        <v>177</v>
      </c>
      <c r="BO27" s="514"/>
      <c r="BP27" s="514"/>
      <c r="BQ27" s="514"/>
      <c r="BR27" s="514"/>
      <c r="BS27" s="514"/>
      <c r="BT27" s="514"/>
      <c r="BU27" s="515"/>
      <c r="BV27" s="513" t="s">
        <v>128</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181</v>
      </c>
      <c r="F28" s="424"/>
      <c r="G28" s="424"/>
      <c r="H28" s="424"/>
      <c r="I28" s="424"/>
      <c r="J28" s="424"/>
      <c r="K28" s="425"/>
      <c r="L28" s="445">
        <v>1</v>
      </c>
      <c r="M28" s="446"/>
      <c r="N28" s="446"/>
      <c r="O28" s="446"/>
      <c r="P28" s="488"/>
      <c r="Q28" s="445">
        <v>4700</v>
      </c>
      <c r="R28" s="446"/>
      <c r="S28" s="446"/>
      <c r="T28" s="446"/>
      <c r="U28" s="446"/>
      <c r="V28" s="488"/>
      <c r="W28" s="540"/>
      <c r="X28" s="541"/>
      <c r="Y28" s="542"/>
      <c r="Z28" s="444" t="s">
        <v>182</v>
      </c>
      <c r="AA28" s="424"/>
      <c r="AB28" s="424"/>
      <c r="AC28" s="424"/>
      <c r="AD28" s="424"/>
      <c r="AE28" s="424"/>
      <c r="AF28" s="424"/>
      <c r="AG28" s="425"/>
      <c r="AH28" s="445" t="s">
        <v>128</v>
      </c>
      <c r="AI28" s="446"/>
      <c r="AJ28" s="446"/>
      <c r="AK28" s="446"/>
      <c r="AL28" s="488"/>
      <c r="AM28" s="445" t="s">
        <v>128</v>
      </c>
      <c r="AN28" s="446"/>
      <c r="AO28" s="446"/>
      <c r="AP28" s="446"/>
      <c r="AQ28" s="446"/>
      <c r="AR28" s="488"/>
      <c r="AS28" s="445" t="s">
        <v>128</v>
      </c>
      <c r="AT28" s="446"/>
      <c r="AU28" s="446"/>
      <c r="AV28" s="446"/>
      <c r="AW28" s="446"/>
      <c r="AX28" s="447"/>
      <c r="AY28" s="548" t="s">
        <v>183</v>
      </c>
      <c r="AZ28" s="549"/>
      <c r="BA28" s="549"/>
      <c r="BB28" s="550"/>
      <c r="BC28" s="354" t="s">
        <v>49</v>
      </c>
      <c r="BD28" s="355"/>
      <c r="BE28" s="355"/>
      <c r="BF28" s="355"/>
      <c r="BG28" s="355"/>
      <c r="BH28" s="355"/>
      <c r="BI28" s="355"/>
      <c r="BJ28" s="355"/>
      <c r="BK28" s="355"/>
      <c r="BL28" s="355"/>
      <c r="BM28" s="356"/>
      <c r="BN28" s="357">
        <v>4217000</v>
      </c>
      <c r="BO28" s="358"/>
      <c r="BP28" s="358"/>
      <c r="BQ28" s="358"/>
      <c r="BR28" s="358"/>
      <c r="BS28" s="358"/>
      <c r="BT28" s="358"/>
      <c r="BU28" s="359"/>
      <c r="BV28" s="357">
        <v>3267000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184</v>
      </c>
      <c r="F29" s="424"/>
      <c r="G29" s="424"/>
      <c r="H29" s="424"/>
      <c r="I29" s="424"/>
      <c r="J29" s="424"/>
      <c r="K29" s="425"/>
      <c r="L29" s="445">
        <v>22</v>
      </c>
      <c r="M29" s="446"/>
      <c r="N29" s="446"/>
      <c r="O29" s="446"/>
      <c r="P29" s="488"/>
      <c r="Q29" s="445">
        <v>4400</v>
      </c>
      <c r="R29" s="446"/>
      <c r="S29" s="446"/>
      <c r="T29" s="446"/>
      <c r="U29" s="446"/>
      <c r="V29" s="488"/>
      <c r="W29" s="543"/>
      <c r="X29" s="544"/>
      <c r="Y29" s="545"/>
      <c r="Z29" s="444" t="s">
        <v>185</v>
      </c>
      <c r="AA29" s="424"/>
      <c r="AB29" s="424"/>
      <c r="AC29" s="424"/>
      <c r="AD29" s="424"/>
      <c r="AE29" s="424"/>
      <c r="AF29" s="424"/>
      <c r="AG29" s="425"/>
      <c r="AH29" s="445">
        <v>783</v>
      </c>
      <c r="AI29" s="446"/>
      <c r="AJ29" s="446"/>
      <c r="AK29" s="446"/>
      <c r="AL29" s="488"/>
      <c r="AM29" s="445">
        <v>2435580</v>
      </c>
      <c r="AN29" s="446"/>
      <c r="AO29" s="446"/>
      <c r="AP29" s="446"/>
      <c r="AQ29" s="446"/>
      <c r="AR29" s="488"/>
      <c r="AS29" s="445">
        <v>3111</v>
      </c>
      <c r="AT29" s="446"/>
      <c r="AU29" s="446"/>
      <c r="AV29" s="446"/>
      <c r="AW29" s="446"/>
      <c r="AX29" s="447"/>
      <c r="AY29" s="551"/>
      <c r="AZ29" s="552"/>
      <c r="BA29" s="552"/>
      <c r="BB29" s="553"/>
      <c r="BC29" s="428" t="s">
        <v>186</v>
      </c>
      <c r="BD29" s="429"/>
      <c r="BE29" s="429"/>
      <c r="BF29" s="429"/>
      <c r="BG29" s="429"/>
      <c r="BH29" s="429"/>
      <c r="BI29" s="429"/>
      <c r="BJ29" s="429"/>
      <c r="BK29" s="429"/>
      <c r="BL29" s="429"/>
      <c r="BM29" s="430"/>
      <c r="BN29" s="394">
        <v>978700</v>
      </c>
      <c r="BO29" s="395"/>
      <c r="BP29" s="395"/>
      <c r="BQ29" s="395"/>
      <c r="BR29" s="395"/>
      <c r="BS29" s="395"/>
      <c r="BT29" s="395"/>
      <c r="BU29" s="396"/>
      <c r="BV29" s="394">
        <v>978700</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187</v>
      </c>
      <c r="X30" s="562"/>
      <c r="Y30" s="562"/>
      <c r="Z30" s="562"/>
      <c r="AA30" s="562"/>
      <c r="AB30" s="562"/>
      <c r="AC30" s="562"/>
      <c r="AD30" s="562"/>
      <c r="AE30" s="562"/>
      <c r="AF30" s="562"/>
      <c r="AG30" s="563"/>
      <c r="AH30" s="521">
        <v>98.8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2703931</v>
      </c>
      <c r="BO30" s="514"/>
      <c r="BP30" s="514"/>
      <c r="BQ30" s="514"/>
      <c r="BR30" s="514"/>
      <c r="BS30" s="514"/>
      <c r="BT30" s="514"/>
      <c r="BU30" s="515"/>
      <c r="BV30" s="513">
        <v>3039890</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188</v>
      </c>
      <c r="D32" s="557"/>
      <c r="E32" s="557"/>
      <c r="F32" s="557"/>
      <c r="G32" s="557"/>
      <c r="H32" s="557"/>
      <c r="I32" s="557"/>
      <c r="J32" s="557"/>
      <c r="K32" s="557"/>
      <c r="L32" s="557"/>
      <c r="M32" s="557"/>
      <c r="N32" s="557"/>
      <c r="O32" s="557"/>
      <c r="P32" s="557"/>
      <c r="Q32" s="557"/>
      <c r="R32" s="557"/>
      <c r="S32" s="557"/>
      <c r="U32" s="398" t="s">
        <v>189</v>
      </c>
      <c r="V32" s="398"/>
      <c r="W32" s="398"/>
      <c r="X32" s="398"/>
      <c r="Y32" s="398"/>
      <c r="Z32" s="398"/>
      <c r="AA32" s="398"/>
      <c r="AB32" s="398"/>
      <c r="AC32" s="398"/>
      <c r="AD32" s="398"/>
      <c r="AE32" s="398"/>
      <c r="AF32" s="398"/>
      <c r="AG32" s="398"/>
      <c r="AH32" s="398"/>
      <c r="AI32" s="398"/>
      <c r="AJ32" s="398"/>
      <c r="AK32" s="398"/>
      <c r="AM32" s="398" t="s">
        <v>190</v>
      </c>
      <c r="AN32" s="398"/>
      <c r="AO32" s="398"/>
      <c r="AP32" s="398"/>
      <c r="AQ32" s="398"/>
      <c r="AR32" s="398"/>
      <c r="AS32" s="398"/>
      <c r="AT32" s="398"/>
      <c r="AU32" s="398"/>
      <c r="AV32" s="398"/>
      <c r="AW32" s="398"/>
      <c r="AX32" s="398"/>
      <c r="AY32" s="398"/>
      <c r="AZ32" s="398"/>
      <c r="BA32" s="398"/>
      <c r="BB32" s="398"/>
      <c r="BC32" s="398"/>
      <c r="BE32" s="398" t="s">
        <v>191</v>
      </c>
      <c r="BF32" s="398"/>
      <c r="BG32" s="398"/>
      <c r="BH32" s="398"/>
      <c r="BI32" s="398"/>
      <c r="BJ32" s="398"/>
      <c r="BK32" s="398"/>
      <c r="BL32" s="398"/>
      <c r="BM32" s="398"/>
      <c r="BN32" s="398"/>
      <c r="BO32" s="398"/>
      <c r="BP32" s="398"/>
      <c r="BQ32" s="398"/>
      <c r="BR32" s="398"/>
      <c r="BS32" s="398"/>
      <c r="BT32" s="398"/>
      <c r="BU32" s="398"/>
      <c r="BW32" s="398" t="s">
        <v>192</v>
      </c>
      <c r="BX32" s="398"/>
      <c r="BY32" s="398"/>
      <c r="BZ32" s="398"/>
      <c r="CA32" s="398"/>
      <c r="CB32" s="398"/>
      <c r="CC32" s="398"/>
      <c r="CD32" s="398"/>
      <c r="CE32" s="398"/>
      <c r="CF32" s="398"/>
      <c r="CG32" s="398"/>
      <c r="CH32" s="398"/>
      <c r="CI32" s="398"/>
      <c r="CJ32" s="398"/>
      <c r="CK32" s="398"/>
      <c r="CL32" s="398"/>
      <c r="CM32" s="398"/>
      <c r="CO32" s="398" t="s">
        <v>193</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194</v>
      </c>
      <c r="D33" s="418"/>
      <c r="E33" s="383" t="s">
        <v>195</v>
      </c>
      <c r="F33" s="383"/>
      <c r="G33" s="383"/>
      <c r="H33" s="383"/>
      <c r="I33" s="383"/>
      <c r="J33" s="383"/>
      <c r="K33" s="383"/>
      <c r="L33" s="383"/>
      <c r="M33" s="383"/>
      <c r="N33" s="383"/>
      <c r="O33" s="383"/>
      <c r="P33" s="383"/>
      <c r="Q33" s="383"/>
      <c r="R33" s="383"/>
      <c r="S33" s="383"/>
      <c r="T33" s="200"/>
      <c r="U33" s="418" t="s">
        <v>196</v>
      </c>
      <c r="V33" s="418"/>
      <c r="W33" s="383" t="s">
        <v>195</v>
      </c>
      <c r="X33" s="383"/>
      <c r="Y33" s="383"/>
      <c r="Z33" s="383"/>
      <c r="AA33" s="383"/>
      <c r="AB33" s="383"/>
      <c r="AC33" s="383"/>
      <c r="AD33" s="383"/>
      <c r="AE33" s="383"/>
      <c r="AF33" s="383"/>
      <c r="AG33" s="383"/>
      <c r="AH33" s="383"/>
      <c r="AI33" s="383"/>
      <c r="AJ33" s="383"/>
      <c r="AK33" s="383"/>
      <c r="AL33" s="200"/>
      <c r="AM33" s="418" t="s">
        <v>196</v>
      </c>
      <c r="AN33" s="418"/>
      <c r="AO33" s="383" t="s">
        <v>197</v>
      </c>
      <c r="AP33" s="383"/>
      <c r="AQ33" s="383"/>
      <c r="AR33" s="383"/>
      <c r="AS33" s="383"/>
      <c r="AT33" s="383"/>
      <c r="AU33" s="383"/>
      <c r="AV33" s="383"/>
      <c r="AW33" s="383"/>
      <c r="AX33" s="383"/>
      <c r="AY33" s="383"/>
      <c r="AZ33" s="383"/>
      <c r="BA33" s="383"/>
      <c r="BB33" s="383"/>
      <c r="BC33" s="383"/>
      <c r="BD33" s="201"/>
      <c r="BE33" s="383" t="s">
        <v>198</v>
      </c>
      <c r="BF33" s="383"/>
      <c r="BG33" s="383" t="s">
        <v>199</v>
      </c>
      <c r="BH33" s="383"/>
      <c r="BI33" s="383"/>
      <c r="BJ33" s="383"/>
      <c r="BK33" s="383"/>
      <c r="BL33" s="383"/>
      <c r="BM33" s="383"/>
      <c r="BN33" s="383"/>
      <c r="BO33" s="383"/>
      <c r="BP33" s="383"/>
      <c r="BQ33" s="383"/>
      <c r="BR33" s="383"/>
      <c r="BS33" s="383"/>
      <c r="BT33" s="383"/>
      <c r="BU33" s="383"/>
      <c r="BV33" s="201"/>
      <c r="BW33" s="418" t="s">
        <v>198</v>
      </c>
      <c r="BX33" s="418"/>
      <c r="BY33" s="383" t="s">
        <v>200</v>
      </c>
      <c r="BZ33" s="383"/>
      <c r="CA33" s="383"/>
      <c r="CB33" s="383"/>
      <c r="CC33" s="383"/>
      <c r="CD33" s="383"/>
      <c r="CE33" s="383"/>
      <c r="CF33" s="383"/>
      <c r="CG33" s="383"/>
      <c r="CH33" s="383"/>
      <c r="CI33" s="383"/>
      <c r="CJ33" s="383"/>
      <c r="CK33" s="383"/>
      <c r="CL33" s="383"/>
      <c r="CM33" s="383"/>
      <c r="CN33" s="200"/>
      <c r="CO33" s="418" t="s">
        <v>194</v>
      </c>
      <c r="CP33" s="418"/>
      <c r="CQ33" s="383" t="s">
        <v>201</v>
      </c>
      <c r="CR33" s="383"/>
      <c r="CS33" s="383"/>
      <c r="CT33" s="383"/>
      <c r="CU33" s="383"/>
      <c r="CV33" s="383"/>
      <c r="CW33" s="383"/>
      <c r="CX33" s="383"/>
      <c r="CY33" s="383"/>
      <c r="CZ33" s="383"/>
      <c r="DA33" s="383"/>
      <c r="DB33" s="383"/>
      <c r="DC33" s="383"/>
      <c r="DD33" s="383"/>
      <c r="DE33" s="383"/>
      <c r="DF33" s="200"/>
      <c r="DG33" s="583" t="s">
        <v>202</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我孫子市国民健康保険事業特別会計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我孫子市下水道事業会計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北千葉広域水道企業団１団体（水道用水供給事業会計）</v>
      </c>
      <c r="BZ34" s="585"/>
      <c r="CA34" s="585"/>
      <c r="CB34" s="585"/>
      <c r="CC34" s="585"/>
      <c r="CD34" s="585"/>
      <c r="CE34" s="585"/>
      <c r="CF34" s="585"/>
      <c r="CG34" s="585"/>
      <c r="CH34" s="585"/>
      <c r="CI34" s="585"/>
      <c r="CJ34" s="585"/>
      <c r="CK34" s="585"/>
      <c r="CL34" s="585"/>
      <c r="CM34" s="585"/>
      <c r="CN34" s="175"/>
      <c r="CO34" s="584">
        <f>IF(CQ34="","",MAX(C34:D43,U34:V43,AM34:AN43,BE34:BF43,BW34:BX43)+1)</f>
        <v>15</v>
      </c>
      <c r="CP34" s="584"/>
      <c r="CQ34" s="585" t="str">
        <f>IF('各会計、関係団体の財政状況及び健全化判断比率'!BS7="","",'各会計、関係団体の財政状況及び健全化判断比率'!BS7)</f>
        <v>我孫子市土地開発公社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我孫子市介護保険特別会計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我孫子市水道事業会計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東葛中部地区総合開発事務組合（一般会計）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我孫子市後期高齢者医療特別会計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千葉県市町村総合事務組合（千葉県自治会館管理運営特別会計）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千葉県市町村総合事務組合（千葉県自治研修センター特別会計）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千葉県市町村総合事務組合（千葉県市町村交通災害共済特別会計）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千葉県後期高齢者医療広域連合(一般会計）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千葉県後期高齢者医療広域連合(後期高齢者医療特別会計）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UfKYjwunyt/pgZzf7taEaKKQiwP9Y0d4ns7V0eAjcqPyzaoR89FEAwLvYjHvI9rYRMKmPOdkhxQ6ZEl00nahnQ==" saltValue="T3wUYorXIBrvbpRmCvIGa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36" t="s">
        <v>555</v>
      </c>
      <c r="D34" s="1136"/>
      <c r="E34" s="1137"/>
      <c r="F34" s="32">
        <v>11.28</v>
      </c>
      <c r="G34" s="33">
        <v>12.23</v>
      </c>
      <c r="H34" s="33">
        <v>13.51</v>
      </c>
      <c r="I34" s="33">
        <v>11.55</v>
      </c>
      <c r="J34" s="34">
        <v>12.31</v>
      </c>
      <c r="K34" s="22"/>
      <c r="L34" s="22"/>
      <c r="M34" s="22"/>
      <c r="N34" s="22"/>
      <c r="O34" s="22"/>
      <c r="P34" s="22"/>
    </row>
    <row r="35" spans="1:16" ht="39" customHeight="1" x14ac:dyDescent="0.15">
      <c r="A35" s="22"/>
      <c r="B35" s="35"/>
      <c r="C35" s="1132" t="s">
        <v>556</v>
      </c>
      <c r="D35" s="1132"/>
      <c r="E35" s="1133"/>
      <c r="F35" s="36">
        <v>3.56</v>
      </c>
      <c r="G35" s="37">
        <v>2.31</v>
      </c>
      <c r="H35" s="37">
        <v>4.26</v>
      </c>
      <c r="I35" s="37">
        <v>5.7</v>
      </c>
      <c r="J35" s="38">
        <v>4.46</v>
      </c>
      <c r="K35" s="22"/>
      <c r="L35" s="22"/>
      <c r="M35" s="22"/>
      <c r="N35" s="22"/>
      <c r="O35" s="22"/>
      <c r="P35" s="22"/>
    </row>
    <row r="36" spans="1:16" ht="39" customHeight="1" x14ac:dyDescent="0.15">
      <c r="A36" s="22"/>
      <c r="B36" s="35"/>
      <c r="C36" s="1132" t="s">
        <v>557</v>
      </c>
      <c r="D36" s="1132"/>
      <c r="E36" s="1133"/>
      <c r="F36" s="36">
        <v>1.3</v>
      </c>
      <c r="G36" s="37">
        <v>0.32</v>
      </c>
      <c r="H36" s="37">
        <v>1.58</v>
      </c>
      <c r="I36" s="37">
        <v>0.62</v>
      </c>
      <c r="J36" s="38">
        <v>1.1399999999999999</v>
      </c>
      <c r="K36" s="22"/>
      <c r="L36" s="22"/>
      <c r="M36" s="22"/>
      <c r="N36" s="22"/>
      <c r="O36" s="22"/>
      <c r="P36" s="22"/>
    </row>
    <row r="37" spans="1:16" ht="39" customHeight="1" x14ac:dyDescent="0.15">
      <c r="A37" s="22"/>
      <c r="B37" s="35"/>
      <c r="C37" s="1132" t="s">
        <v>558</v>
      </c>
      <c r="D37" s="1132"/>
      <c r="E37" s="1133"/>
      <c r="F37" s="36">
        <v>0.66</v>
      </c>
      <c r="G37" s="37">
        <v>0.25</v>
      </c>
      <c r="H37" s="37">
        <v>0.53</v>
      </c>
      <c r="I37" s="37">
        <v>0.72</v>
      </c>
      <c r="J37" s="38">
        <v>0.94</v>
      </c>
      <c r="K37" s="22"/>
      <c r="L37" s="22"/>
      <c r="M37" s="22"/>
      <c r="N37" s="22"/>
      <c r="O37" s="22"/>
      <c r="P37" s="22"/>
    </row>
    <row r="38" spans="1:16" ht="39" customHeight="1" x14ac:dyDescent="0.15">
      <c r="A38" s="22"/>
      <c r="B38" s="35"/>
      <c r="C38" s="1132" t="s">
        <v>559</v>
      </c>
      <c r="D38" s="1132"/>
      <c r="E38" s="1133"/>
      <c r="F38" s="36">
        <v>0.21</v>
      </c>
      <c r="G38" s="37">
        <v>0.17</v>
      </c>
      <c r="H38" s="37">
        <v>0.04</v>
      </c>
      <c r="I38" s="37">
        <v>0.04</v>
      </c>
      <c r="J38" s="38">
        <v>0.11</v>
      </c>
      <c r="K38" s="22"/>
      <c r="L38" s="22"/>
      <c r="M38" s="22"/>
      <c r="N38" s="22"/>
      <c r="O38" s="22"/>
      <c r="P38" s="22"/>
    </row>
    <row r="39" spans="1:16" ht="39" customHeight="1" x14ac:dyDescent="0.15">
      <c r="A39" s="22"/>
      <c r="B39" s="35"/>
      <c r="C39" s="1132" t="s">
        <v>560</v>
      </c>
      <c r="D39" s="1132"/>
      <c r="E39" s="1133"/>
      <c r="F39" s="36">
        <v>0.52</v>
      </c>
      <c r="G39" s="37">
        <v>0.22</v>
      </c>
      <c r="H39" s="37">
        <v>0.28000000000000003</v>
      </c>
      <c r="I39" s="37">
        <v>0.64</v>
      </c>
      <c r="J39" s="38">
        <v>7.0000000000000007E-2</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561</v>
      </c>
      <c r="D42" s="1132"/>
      <c r="E42" s="1133"/>
      <c r="F42" s="36" t="s">
        <v>507</v>
      </c>
      <c r="G42" s="37" t="s">
        <v>507</v>
      </c>
      <c r="H42" s="37" t="s">
        <v>507</v>
      </c>
      <c r="I42" s="37" t="s">
        <v>507</v>
      </c>
      <c r="J42" s="38" t="s">
        <v>507</v>
      </c>
      <c r="K42" s="22"/>
      <c r="L42" s="22"/>
      <c r="M42" s="22"/>
      <c r="N42" s="22"/>
      <c r="O42" s="22"/>
      <c r="P42" s="22"/>
    </row>
    <row r="43" spans="1:16" ht="39" customHeight="1" thickBot="1" x14ac:dyDescent="0.2">
      <c r="A43" s="22"/>
      <c r="B43" s="40"/>
      <c r="C43" s="1134" t="s">
        <v>562</v>
      </c>
      <c r="D43" s="1134"/>
      <c r="E43" s="113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miXd9IH2vQBfa4+UFtL7iM4OQ9pT5cxw8gpuBdZzHdAN/XhLJuXlLFcqgTzU6gZz+FFtAivpU44qpALE/4gTw==" saltValue="wT+K3qqh4gTOQijxPZTK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3013</v>
      </c>
      <c r="L45" s="58">
        <v>3082</v>
      </c>
      <c r="M45" s="58">
        <v>3112</v>
      </c>
      <c r="N45" s="58">
        <v>3171</v>
      </c>
      <c r="O45" s="59">
        <v>3189</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507</v>
      </c>
      <c r="L46" s="62" t="s">
        <v>507</v>
      </c>
      <c r="M46" s="62" t="s">
        <v>507</v>
      </c>
      <c r="N46" s="62" t="s">
        <v>507</v>
      </c>
      <c r="O46" s="63" t="s">
        <v>507</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507</v>
      </c>
      <c r="L47" s="62" t="s">
        <v>507</v>
      </c>
      <c r="M47" s="62" t="s">
        <v>507</v>
      </c>
      <c r="N47" s="62" t="s">
        <v>507</v>
      </c>
      <c r="O47" s="63" t="s">
        <v>507</v>
      </c>
      <c r="P47" s="46"/>
      <c r="Q47" s="46"/>
      <c r="R47" s="46"/>
      <c r="S47" s="46"/>
      <c r="T47" s="46"/>
      <c r="U47" s="46"/>
    </row>
    <row r="48" spans="1:21" ht="30.75" customHeight="1" x14ac:dyDescent="0.15">
      <c r="A48" s="46"/>
      <c r="B48" s="1140"/>
      <c r="C48" s="1141"/>
      <c r="D48" s="60"/>
      <c r="E48" s="1146" t="s">
        <v>14</v>
      </c>
      <c r="F48" s="1146"/>
      <c r="G48" s="1146"/>
      <c r="H48" s="1146"/>
      <c r="I48" s="1146"/>
      <c r="J48" s="1147"/>
      <c r="K48" s="61">
        <v>418</v>
      </c>
      <c r="L48" s="62">
        <v>397</v>
      </c>
      <c r="M48" s="62">
        <v>412</v>
      </c>
      <c r="N48" s="62">
        <v>353</v>
      </c>
      <c r="O48" s="63">
        <v>414</v>
      </c>
      <c r="P48" s="46"/>
      <c r="Q48" s="46"/>
      <c r="R48" s="46"/>
      <c r="S48" s="46"/>
      <c r="T48" s="46"/>
      <c r="U48" s="46"/>
    </row>
    <row r="49" spans="1:21" ht="30.75" customHeight="1" x14ac:dyDescent="0.15">
      <c r="A49" s="46"/>
      <c r="B49" s="1140"/>
      <c r="C49" s="1141"/>
      <c r="D49" s="60"/>
      <c r="E49" s="1146" t="s">
        <v>15</v>
      </c>
      <c r="F49" s="1146"/>
      <c r="G49" s="1146"/>
      <c r="H49" s="1146"/>
      <c r="I49" s="1146"/>
      <c r="J49" s="1147"/>
      <c r="K49" s="61">
        <v>15</v>
      </c>
      <c r="L49" s="62">
        <v>11</v>
      </c>
      <c r="M49" s="62">
        <v>14</v>
      </c>
      <c r="N49" s="62">
        <v>15</v>
      </c>
      <c r="O49" s="63">
        <v>18</v>
      </c>
      <c r="P49" s="46"/>
      <c r="Q49" s="46"/>
      <c r="R49" s="46"/>
      <c r="S49" s="46"/>
      <c r="T49" s="46"/>
      <c r="U49" s="46"/>
    </row>
    <row r="50" spans="1:21" ht="30.75" customHeight="1" x14ac:dyDescent="0.15">
      <c r="A50" s="46"/>
      <c r="B50" s="1140"/>
      <c r="C50" s="1141"/>
      <c r="D50" s="60"/>
      <c r="E50" s="1146" t="s">
        <v>16</v>
      </c>
      <c r="F50" s="1146"/>
      <c r="G50" s="1146"/>
      <c r="H50" s="1146"/>
      <c r="I50" s="1146"/>
      <c r="J50" s="1147"/>
      <c r="K50" s="61">
        <v>79</v>
      </c>
      <c r="L50" s="62">
        <v>4</v>
      </c>
      <c r="M50" s="62">
        <v>3</v>
      </c>
      <c r="N50" s="62">
        <v>1</v>
      </c>
      <c r="O50" s="63">
        <v>31</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507</v>
      </c>
      <c r="L51" s="62" t="s">
        <v>507</v>
      </c>
      <c r="M51" s="62" t="s">
        <v>507</v>
      </c>
      <c r="N51" s="62" t="s">
        <v>507</v>
      </c>
      <c r="O51" s="63" t="s">
        <v>507</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3355</v>
      </c>
      <c r="L52" s="62">
        <v>3286</v>
      </c>
      <c r="M52" s="62">
        <v>3048</v>
      </c>
      <c r="N52" s="62">
        <v>3125</v>
      </c>
      <c r="O52" s="63">
        <v>3129</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170</v>
      </c>
      <c r="L53" s="67">
        <v>208</v>
      </c>
      <c r="M53" s="67">
        <v>493</v>
      </c>
      <c r="N53" s="67">
        <v>415</v>
      </c>
      <c r="O53" s="68">
        <v>523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563</v>
      </c>
      <c r="P56" s="46"/>
      <c r="Q56" s="46"/>
      <c r="R56" s="46"/>
      <c r="S56" s="46"/>
      <c r="T56" s="46"/>
      <c r="U56" s="46"/>
    </row>
    <row r="57" spans="1:21" ht="31.5" customHeight="1" thickBot="1" x14ac:dyDescent="0.2">
      <c r="A57" s="46"/>
      <c r="B57" s="74"/>
      <c r="C57" s="75"/>
      <c r="D57" s="75"/>
      <c r="E57" s="76"/>
      <c r="F57" s="76"/>
      <c r="G57" s="76"/>
      <c r="H57" s="76"/>
      <c r="I57" s="76"/>
      <c r="J57" s="77" t="s">
        <v>2</v>
      </c>
      <c r="K57" s="78" t="s">
        <v>564</v>
      </c>
      <c r="L57" s="79" t="s">
        <v>565</v>
      </c>
      <c r="M57" s="79" t="s">
        <v>566</v>
      </c>
      <c r="N57" s="79" t="s">
        <v>567</v>
      </c>
      <c r="O57" s="80" t="s">
        <v>568</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507</v>
      </c>
      <c r="L58" s="82" t="s">
        <v>507</v>
      </c>
      <c r="M58" s="82" t="s">
        <v>507</v>
      </c>
      <c r="N58" s="82" t="s">
        <v>507</v>
      </c>
      <c r="O58" s="83" t="s">
        <v>507</v>
      </c>
    </row>
    <row r="59" spans="1:21" ht="31.5" customHeight="1" x14ac:dyDescent="0.15">
      <c r="B59" s="1156"/>
      <c r="C59" s="1157"/>
      <c r="D59" s="1163" t="s">
        <v>27</v>
      </c>
      <c r="E59" s="1164"/>
      <c r="F59" s="1164"/>
      <c r="G59" s="1164"/>
      <c r="H59" s="1164"/>
      <c r="I59" s="1164"/>
      <c r="J59" s="1165"/>
      <c r="K59" s="84" t="s">
        <v>507</v>
      </c>
      <c r="L59" s="85" t="s">
        <v>507</v>
      </c>
      <c r="M59" s="85" t="s">
        <v>507</v>
      </c>
      <c r="N59" s="85" t="s">
        <v>507</v>
      </c>
      <c r="O59" s="86" t="s">
        <v>507</v>
      </c>
    </row>
    <row r="60" spans="1:21" ht="31.5" customHeight="1" thickBot="1" x14ac:dyDescent="0.2">
      <c r="B60" s="1158"/>
      <c r="C60" s="1159"/>
      <c r="D60" s="1166" t="s">
        <v>28</v>
      </c>
      <c r="E60" s="1167"/>
      <c r="F60" s="1167"/>
      <c r="G60" s="1167"/>
      <c r="H60" s="1167"/>
      <c r="I60" s="1167"/>
      <c r="J60" s="1168"/>
      <c r="K60" s="87" t="s">
        <v>507</v>
      </c>
      <c r="L60" s="88" t="s">
        <v>507</v>
      </c>
      <c r="M60" s="88" t="s">
        <v>507</v>
      </c>
      <c r="N60" s="88" t="s">
        <v>507</v>
      </c>
      <c r="O60" s="89" t="s">
        <v>507</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ThjqDFwKzV8u0fe+kYCFLCFOKy0nL/NfYHFY6Ubde4HeiEdcB+UrndnxqnjP5S+SXV/1Pofk68SvQ/+Z2y1Qw==" saltValue="1E6gr6WA9SqA5OeqPR/M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548</v>
      </c>
      <c r="J40" s="101" t="s">
        <v>549</v>
      </c>
      <c r="K40" s="101" t="s">
        <v>550</v>
      </c>
      <c r="L40" s="101" t="s">
        <v>551</v>
      </c>
      <c r="M40" s="102" t="s">
        <v>552</v>
      </c>
    </row>
    <row r="41" spans="2:13" ht="27.75" customHeight="1" x14ac:dyDescent="0.15">
      <c r="B41" s="1169" t="s">
        <v>31</v>
      </c>
      <c r="C41" s="1170"/>
      <c r="D41" s="103"/>
      <c r="E41" s="1175" t="s">
        <v>32</v>
      </c>
      <c r="F41" s="1175"/>
      <c r="G41" s="1175"/>
      <c r="H41" s="1176"/>
      <c r="I41" s="342">
        <v>31182</v>
      </c>
      <c r="J41" s="343">
        <v>30515</v>
      </c>
      <c r="K41" s="343">
        <v>30321</v>
      </c>
      <c r="L41" s="343">
        <v>31634</v>
      </c>
      <c r="M41" s="344">
        <v>34238</v>
      </c>
    </row>
    <row r="42" spans="2:13" ht="27.75" customHeight="1" x14ac:dyDescent="0.15">
      <c r="B42" s="1171"/>
      <c r="C42" s="1172"/>
      <c r="D42" s="104"/>
      <c r="E42" s="1177" t="s">
        <v>33</v>
      </c>
      <c r="F42" s="1177"/>
      <c r="G42" s="1177"/>
      <c r="H42" s="1178"/>
      <c r="I42" s="345">
        <v>9</v>
      </c>
      <c r="J42" s="346">
        <v>541</v>
      </c>
      <c r="K42" s="346">
        <v>729</v>
      </c>
      <c r="L42" s="346">
        <v>729</v>
      </c>
      <c r="M42" s="347">
        <v>190</v>
      </c>
    </row>
    <row r="43" spans="2:13" ht="27.75" customHeight="1" x14ac:dyDescent="0.15">
      <c r="B43" s="1171"/>
      <c r="C43" s="1172"/>
      <c r="D43" s="104"/>
      <c r="E43" s="1177" t="s">
        <v>34</v>
      </c>
      <c r="F43" s="1177"/>
      <c r="G43" s="1177"/>
      <c r="H43" s="1178"/>
      <c r="I43" s="345">
        <v>5268</v>
      </c>
      <c r="J43" s="346">
        <v>4849</v>
      </c>
      <c r="K43" s="346">
        <v>4925</v>
      </c>
      <c r="L43" s="346">
        <v>4544</v>
      </c>
      <c r="M43" s="347">
        <v>4473</v>
      </c>
    </row>
    <row r="44" spans="2:13" ht="27.75" customHeight="1" x14ac:dyDescent="0.15">
      <c r="B44" s="1171"/>
      <c r="C44" s="1172"/>
      <c r="D44" s="104"/>
      <c r="E44" s="1177" t="s">
        <v>35</v>
      </c>
      <c r="F44" s="1177"/>
      <c r="G44" s="1177"/>
      <c r="H44" s="1178"/>
      <c r="I44" s="345">
        <v>197</v>
      </c>
      <c r="J44" s="346">
        <v>206</v>
      </c>
      <c r="K44" s="346">
        <v>217</v>
      </c>
      <c r="L44" s="346">
        <v>228</v>
      </c>
      <c r="M44" s="347">
        <v>204</v>
      </c>
    </row>
    <row r="45" spans="2:13" ht="27.75" customHeight="1" x14ac:dyDescent="0.15">
      <c r="B45" s="1171"/>
      <c r="C45" s="1172"/>
      <c r="D45" s="104"/>
      <c r="E45" s="1177" t="s">
        <v>36</v>
      </c>
      <c r="F45" s="1177"/>
      <c r="G45" s="1177"/>
      <c r="H45" s="1178"/>
      <c r="I45" s="345">
        <v>4427</v>
      </c>
      <c r="J45" s="346">
        <v>4264</v>
      </c>
      <c r="K45" s="346">
        <v>4187</v>
      </c>
      <c r="L45" s="346">
        <v>4093</v>
      </c>
      <c r="M45" s="347">
        <v>4002</v>
      </c>
    </row>
    <row r="46" spans="2:13" ht="27.75" customHeight="1" x14ac:dyDescent="0.15">
      <c r="B46" s="1171"/>
      <c r="C46" s="1172"/>
      <c r="D46" s="105"/>
      <c r="E46" s="1177" t="s">
        <v>37</v>
      </c>
      <c r="F46" s="1177"/>
      <c r="G46" s="1177"/>
      <c r="H46" s="1178"/>
      <c r="I46" s="345">
        <v>1</v>
      </c>
      <c r="J46" s="346">
        <v>4</v>
      </c>
      <c r="K46" s="346" t="s">
        <v>507</v>
      </c>
      <c r="L46" s="346">
        <v>1</v>
      </c>
      <c r="M46" s="347">
        <v>2</v>
      </c>
    </row>
    <row r="47" spans="2:13" ht="27.75" customHeight="1" x14ac:dyDescent="0.15">
      <c r="B47" s="1171"/>
      <c r="C47" s="1172"/>
      <c r="D47" s="106"/>
      <c r="E47" s="1179" t="s">
        <v>38</v>
      </c>
      <c r="F47" s="1180"/>
      <c r="G47" s="1180"/>
      <c r="H47" s="1181"/>
      <c r="I47" s="345" t="s">
        <v>507</v>
      </c>
      <c r="J47" s="346" t="s">
        <v>507</v>
      </c>
      <c r="K47" s="346" t="s">
        <v>507</v>
      </c>
      <c r="L47" s="346" t="s">
        <v>507</v>
      </c>
      <c r="M47" s="347" t="s">
        <v>507</v>
      </c>
    </row>
    <row r="48" spans="2:13" ht="27.75" customHeight="1" x14ac:dyDescent="0.15">
      <c r="B48" s="1171"/>
      <c r="C48" s="1172"/>
      <c r="D48" s="104"/>
      <c r="E48" s="1177" t="s">
        <v>39</v>
      </c>
      <c r="F48" s="1177"/>
      <c r="G48" s="1177"/>
      <c r="H48" s="1178"/>
      <c r="I48" s="345" t="s">
        <v>507</v>
      </c>
      <c r="J48" s="346" t="s">
        <v>507</v>
      </c>
      <c r="K48" s="346" t="s">
        <v>507</v>
      </c>
      <c r="L48" s="346" t="s">
        <v>507</v>
      </c>
      <c r="M48" s="347" t="s">
        <v>507</v>
      </c>
    </row>
    <row r="49" spans="2:13" ht="27.75" customHeight="1" x14ac:dyDescent="0.15">
      <c r="B49" s="1173"/>
      <c r="C49" s="1174"/>
      <c r="D49" s="104"/>
      <c r="E49" s="1177" t="s">
        <v>40</v>
      </c>
      <c r="F49" s="1177"/>
      <c r="G49" s="1177"/>
      <c r="H49" s="1178"/>
      <c r="I49" s="345" t="s">
        <v>507</v>
      </c>
      <c r="J49" s="346" t="s">
        <v>507</v>
      </c>
      <c r="K49" s="346" t="s">
        <v>507</v>
      </c>
      <c r="L49" s="346" t="s">
        <v>507</v>
      </c>
      <c r="M49" s="347" t="s">
        <v>507</v>
      </c>
    </row>
    <row r="50" spans="2:13" ht="27.75" customHeight="1" x14ac:dyDescent="0.15">
      <c r="B50" s="1182" t="s">
        <v>41</v>
      </c>
      <c r="C50" s="1183"/>
      <c r="D50" s="107"/>
      <c r="E50" s="1177" t="s">
        <v>42</v>
      </c>
      <c r="F50" s="1177"/>
      <c r="G50" s="1177"/>
      <c r="H50" s="1178"/>
      <c r="I50" s="345">
        <v>6815</v>
      </c>
      <c r="J50" s="346">
        <v>6950</v>
      </c>
      <c r="K50" s="346">
        <v>6868</v>
      </c>
      <c r="L50" s="346">
        <v>9042</v>
      </c>
      <c r="M50" s="347">
        <v>9636</v>
      </c>
    </row>
    <row r="51" spans="2:13" ht="27.75" customHeight="1" x14ac:dyDescent="0.15">
      <c r="B51" s="1171"/>
      <c r="C51" s="1172"/>
      <c r="D51" s="104"/>
      <c r="E51" s="1177" t="s">
        <v>43</v>
      </c>
      <c r="F51" s="1177"/>
      <c r="G51" s="1177"/>
      <c r="H51" s="1178"/>
      <c r="I51" s="345">
        <v>7435</v>
      </c>
      <c r="J51" s="346">
        <v>7073</v>
      </c>
      <c r="K51" s="346">
        <v>7169</v>
      </c>
      <c r="L51" s="346">
        <v>6969</v>
      </c>
      <c r="M51" s="347">
        <v>6511</v>
      </c>
    </row>
    <row r="52" spans="2:13" ht="27.75" customHeight="1" x14ac:dyDescent="0.15">
      <c r="B52" s="1173"/>
      <c r="C52" s="1174"/>
      <c r="D52" s="104"/>
      <c r="E52" s="1177" t="s">
        <v>44</v>
      </c>
      <c r="F52" s="1177"/>
      <c r="G52" s="1177"/>
      <c r="H52" s="1178"/>
      <c r="I52" s="345">
        <v>30773</v>
      </c>
      <c r="J52" s="346">
        <v>30544</v>
      </c>
      <c r="K52" s="346">
        <v>30386</v>
      </c>
      <c r="L52" s="346">
        <v>30673</v>
      </c>
      <c r="M52" s="347">
        <v>30751</v>
      </c>
    </row>
    <row r="53" spans="2:13" ht="27.75" customHeight="1" thickBot="1" x14ac:dyDescent="0.2">
      <c r="B53" s="1184" t="s">
        <v>45</v>
      </c>
      <c r="C53" s="1185"/>
      <c r="D53" s="108"/>
      <c r="E53" s="1186" t="s">
        <v>46</v>
      </c>
      <c r="F53" s="1186"/>
      <c r="G53" s="1186"/>
      <c r="H53" s="1187"/>
      <c r="I53" s="348">
        <v>-3939</v>
      </c>
      <c r="J53" s="349">
        <v>-4186</v>
      </c>
      <c r="K53" s="349">
        <v>-4042</v>
      </c>
      <c r="L53" s="349">
        <v>-5455</v>
      </c>
      <c r="M53" s="350">
        <v>-3790</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KeNlt17wGqxxYpsXblSOcCZrl6Y9ZjLm10PM61+HmlYvGYTxgbwlirFa1jpMMfLgQp/HZe+BquhxPhfubNlkdA==" saltValue="dFAZBl00aDrg+NH0cMCj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550</v>
      </c>
      <c r="G54" s="117" t="s">
        <v>551</v>
      </c>
      <c r="H54" s="118" t="s">
        <v>552</v>
      </c>
    </row>
    <row r="55" spans="2:8" ht="52.5" customHeight="1" x14ac:dyDescent="0.15">
      <c r="B55" s="119"/>
      <c r="C55" s="1196" t="s">
        <v>49</v>
      </c>
      <c r="D55" s="1196"/>
      <c r="E55" s="1197"/>
      <c r="F55" s="120">
        <v>2347</v>
      </c>
      <c r="G55" s="120">
        <v>3267</v>
      </c>
      <c r="H55" s="121">
        <v>4217</v>
      </c>
    </row>
    <row r="56" spans="2:8" ht="52.5" customHeight="1" x14ac:dyDescent="0.15">
      <c r="B56" s="122"/>
      <c r="C56" s="1198" t="s">
        <v>50</v>
      </c>
      <c r="D56" s="1198"/>
      <c r="E56" s="1199"/>
      <c r="F56" s="123">
        <v>243</v>
      </c>
      <c r="G56" s="123">
        <v>979</v>
      </c>
      <c r="H56" s="124">
        <v>979</v>
      </c>
    </row>
    <row r="57" spans="2:8" ht="53.25" customHeight="1" x14ac:dyDescent="0.15">
      <c r="B57" s="122"/>
      <c r="C57" s="1200" t="s">
        <v>51</v>
      </c>
      <c r="D57" s="1200"/>
      <c r="E57" s="1201"/>
      <c r="F57" s="125">
        <v>2744</v>
      </c>
      <c r="G57" s="125">
        <v>3040</v>
      </c>
      <c r="H57" s="126">
        <v>2704</v>
      </c>
    </row>
    <row r="58" spans="2:8" ht="45.75" customHeight="1" x14ac:dyDescent="0.15">
      <c r="B58" s="127"/>
      <c r="C58" s="1188" t="s">
        <v>580</v>
      </c>
      <c r="D58" s="1189"/>
      <c r="E58" s="1190"/>
      <c r="F58" s="128">
        <v>16</v>
      </c>
      <c r="G58" s="128">
        <v>595</v>
      </c>
      <c r="H58" s="129">
        <v>1361</v>
      </c>
    </row>
    <row r="59" spans="2:8" ht="45.75" customHeight="1" x14ac:dyDescent="0.15">
      <c r="B59" s="127"/>
      <c r="C59" s="1188" t="s">
        <v>581</v>
      </c>
      <c r="D59" s="1189"/>
      <c r="E59" s="1190"/>
      <c r="F59" s="128">
        <v>668</v>
      </c>
      <c r="G59" s="128">
        <v>669</v>
      </c>
      <c r="H59" s="129">
        <v>669</v>
      </c>
    </row>
    <row r="60" spans="2:8" ht="45.75" customHeight="1" x14ac:dyDescent="0.15">
      <c r="B60" s="127"/>
      <c r="C60" s="1188" t="s">
        <v>582</v>
      </c>
      <c r="D60" s="1189"/>
      <c r="E60" s="1190"/>
      <c r="F60" s="128">
        <v>265</v>
      </c>
      <c r="G60" s="128">
        <v>268</v>
      </c>
      <c r="H60" s="129">
        <v>272</v>
      </c>
    </row>
    <row r="61" spans="2:8" ht="45.75" customHeight="1" x14ac:dyDescent="0.15">
      <c r="B61" s="127"/>
      <c r="C61" s="1188" t="s">
        <v>583</v>
      </c>
      <c r="D61" s="1189"/>
      <c r="E61" s="1190"/>
      <c r="F61" s="128">
        <v>78</v>
      </c>
      <c r="G61" s="128">
        <v>79</v>
      </c>
      <c r="H61" s="129">
        <v>79</v>
      </c>
    </row>
    <row r="62" spans="2:8" ht="45.75" customHeight="1" thickBot="1" x14ac:dyDescent="0.2">
      <c r="B62" s="130"/>
      <c r="C62" s="1191" t="s">
        <v>584</v>
      </c>
      <c r="D62" s="1192"/>
      <c r="E62" s="1193"/>
      <c r="F62" s="131">
        <v>60</v>
      </c>
      <c r="G62" s="131">
        <v>64</v>
      </c>
      <c r="H62" s="132">
        <v>72</v>
      </c>
    </row>
    <row r="63" spans="2:8" ht="52.5" customHeight="1" thickBot="1" x14ac:dyDescent="0.2">
      <c r="B63" s="133"/>
      <c r="C63" s="1194" t="s">
        <v>52</v>
      </c>
      <c r="D63" s="1194"/>
      <c r="E63" s="1195"/>
      <c r="F63" s="134">
        <v>5334</v>
      </c>
      <c r="G63" s="134">
        <v>7286</v>
      </c>
      <c r="H63" s="135">
        <v>7900</v>
      </c>
    </row>
    <row r="64" spans="2:8" x14ac:dyDescent="0.15"/>
  </sheetData>
  <sheetProtection algorithmName="SHA-512" hashValue="HmFtL+L96/KdycmRxataWqRccVEWeByWvM81cwIdF5R3v/HP1U+qyBxMnoKwuBUnR0jFGK5etlIiiIDtUOw0lg==" saltValue="663xwWj96GJI0Y6M7kSF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545</v>
      </c>
      <c r="G2" s="149"/>
      <c r="H2" s="150"/>
    </row>
    <row r="3" spans="1:8" x14ac:dyDescent="0.15">
      <c r="A3" s="146" t="s">
        <v>538</v>
      </c>
      <c r="B3" s="151"/>
      <c r="C3" s="152"/>
      <c r="D3" s="153">
        <v>19178</v>
      </c>
      <c r="E3" s="154"/>
      <c r="F3" s="155">
        <v>43226</v>
      </c>
      <c r="G3" s="156"/>
      <c r="H3" s="157"/>
    </row>
    <row r="4" spans="1:8" x14ac:dyDescent="0.15">
      <c r="A4" s="158"/>
      <c r="B4" s="159"/>
      <c r="C4" s="160"/>
      <c r="D4" s="161">
        <v>15831</v>
      </c>
      <c r="E4" s="162"/>
      <c r="F4" s="163">
        <v>22622</v>
      </c>
      <c r="G4" s="164"/>
      <c r="H4" s="165"/>
    </row>
    <row r="5" spans="1:8" x14ac:dyDescent="0.15">
      <c r="A5" s="146" t="s">
        <v>540</v>
      </c>
      <c r="B5" s="151"/>
      <c r="C5" s="152"/>
      <c r="D5" s="153">
        <v>14138</v>
      </c>
      <c r="E5" s="154"/>
      <c r="F5" s="155">
        <v>42836</v>
      </c>
      <c r="G5" s="156"/>
      <c r="H5" s="157"/>
    </row>
    <row r="6" spans="1:8" x14ac:dyDescent="0.15">
      <c r="A6" s="158"/>
      <c r="B6" s="159"/>
      <c r="C6" s="160"/>
      <c r="D6" s="161">
        <v>12018</v>
      </c>
      <c r="E6" s="162"/>
      <c r="F6" s="163">
        <v>22936</v>
      </c>
      <c r="G6" s="164"/>
      <c r="H6" s="165"/>
    </row>
    <row r="7" spans="1:8" x14ac:dyDescent="0.15">
      <c r="A7" s="146" t="s">
        <v>541</v>
      </c>
      <c r="B7" s="151"/>
      <c r="C7" s="152"/>
      <c r="D7" s="153">
        <v>19785</v>
      </c>
      <c r="E7" s="154"/>
      <c r="F7" s="155">
        <v>44161</v>
      </c>
      <c r="G7" s="156"/>
      <c r="H7" s="157"/>
    </row>
    <row r="8" spans="1:8" x14ac:dyDescent="0.15">
      <c r="A8" s="158"/>
      <c r="B8" s="159"/>
      <c r="C8" s="160"/>
      <c r="D8" s="161">
        <v>15273</v>
      </c>
      <c r="E8" s="162"/>
      <c r="F8" s="163">
        <v>23644</v>
      </c>
      <c r="G8" s="164"/>
      <c r="H8" s="165"/>
    </row>
    <row r="9" spans="1:8" x14ac:dyDescent="0.15">
      <c r="A9" s="146" t="s">
        <v>542</v>
      </c>
      <c r="B9" s="151"/>
      <c r="C9" s="152"/>
      <c r="D9" s="153">
        <v>69522</v>
      </c>
      <c r="E9" s="154"/>
      <c r="F9" s="155">
        <v>43955</v>
      </c>
      <c r="G9" s="156"/>
      <c r="H9" s="157"/>
    </row>
    <row r="10" spans="1:8" x14ac:dyDescent="0.15">
      <c r="A10" s="158"/>
      <c r="B10" s="159"/>
      <c r="C10" s="160"/>
      <c r="D10" s="161">
        <v>25514</v>
      </c>
      <c r="E10" s="162"/>
      <c r="F10" s="163">
        <v>21318</v>
      </c>
      <c r="G10" s="164"/>
      <c r="H10" s="165"/>
    </row>
    <row r="11" spans="1:8" x14ac:dyDescent="0.15">
      <c r="A11" s="146" t="s">
        <v>543</v>
      </c>
      <c r="B11" s="151"/>
      <c r="C11" s="152"/>
      <c r="D11" s="153">
        <v>64642</v>
      </c>
      <c r="E11" s="154"/>
      <c r="F11" s="155">
        <v>41921</v>
      </c>
      <c r="G11" s="156"/>
      <c r="H11" s="157"/>
    </row>
    <row r="12" spans="1:8" x14ac:dyDescent="0.15">
      <c r="A12" s="158"/>
      <c r="B12" s="159"/>
      <c r="C12" s="166"/>
      <c r="D12" s="161">
        <v>42094</v>
      </c>
      <c r="E12" s="162"/>
      <c r="F12" s="163">
        <v>21655</v>
      </c>
      <c r="G12" s="164"/>
      <c r="H12" s="165"/>
    </row>
    <row r="13" spans="1:8" x14ac:dyDescent="0.15">
      <c r="A13" s="146"/>
      <c r="B13" s="151"/>
      <c r="C13" s="152"/>
      <c r="D13" s="153">
        <v>37453</v>
      </c>
      <c r="E13" s="154"/>
      <c r="F13" s="155">
        <v>43220</v>
      </c>
      <c r="G13" s="167"/>
      <c r="H13" s="157"/>
    </row>
    <row r="14" spans="1:8" x14ac:dyDescent="0.15">
      <c r="A14" s="158"/>
      <c r="B14" s="159"/>
      <c r="C14" s="160"/>
      <c r="D14" s="161">
        <v>22146</v>
      </c>
      <c r="E14" s="162"/>
      <c r="F14" s="163">
        <v>22435</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3.57</v>
      </c>
      <c r="C19" s="168">
        <f>ROUND(VALUE(SUBSTITUTE(実質収支比率等に係る経年分析!G$48,"▲","-")),2)</f>
        <v>2.3199999999999998</v>
      </c>
      <c r="D19" s="168">
        <f>ROUND(VALUE(SUBSTITUTE(実質収支比率等に係る経年分析!H$48,"▲","-")),2)</f>
        <v>4.26</v>
      </c>
      <c r="E19" s="168">
        <f>ROUND(VALUE(SUBSTITUTE(実質収支比率等に係る経年分析!I$48,"▲","-")),2)</f>
        <v>5.7</v>
      </c>
      <c r="F19" s="168">
        <f>ROUND(VALUE(SUBSTITUTE(実質収支比率等に係る経年分析!J$48,"▲","-")),2)</f>
        <v>4.47</v>
      </c>
    </row>
    <row r="20" spans="1:11" x14ac:dyDescent="0.15">
      <c r="A20" s="168" t="s">
        <v>56</v>
      </c>
      <c r="B20" s="168">
        <f>ROUND(VALUE(SUBSTITUTE(実質収支比率等に係る経年分析!F$47,"▲","-")),2)</f>
        <v>8.75</v>
      </c>
      <c r="C20" s="168">
        <f>ROUND(VALUE(SUBSTITUTE(実質収支比率等に係る経年分析!G$47,"▲","-")),2)</f>
        <v>8.9499999999999993</v>
      </c>
      <c r="D20" s="168">
        <f>ROUND(VALUE(SUBSTITUTE(実質収支比率等に係る経年分析!H$47,"▲","-")),2)</f>
        <v>9.6199999999999992</v>
      </c>
      <c r="E20" s="168">
        <f>ROUND(VALUE(SUBSTITUTE(実質収支比率等に係る経年分析!I$47,"▲","-")),2)</f>
        <v>12.62</v>
      </c>
      <c r="F20" s="168">
        <f>ROUND(VALUE(SUBSTITUTE(実質収支比率等に係る経年分析!J$47,"▲","-")),2)</f>
        <v>16.559999999999999</v>
      </c>
    </row>
    <row r="21" spans="1:11" x14ac:dyDescent="0.15">
      <c r="A21" s="168" t="s">
        <v>57</v>
      </c>
      <c r="B21" s="168">
        <f>IF(ISNUMBER(VALUE(SUBSTITUTE(実質収支比率等に係る経年分析!F$49,"▲","-"))),ROUND(VALUE(SUBSTITUTE(実質収支比率等に係る経年分析!F$49,"▲","-")),2),NA())</f>
        <v>-0.89</v>
      </c>
      <c r="C21" s="168">
        <f>IF(ISNUMBER(VALUE(SUBSTITUTE(実質収支比率等に係る経年分析!G$49,"▲","-"))),ROUND(VALUE(SUBSTITUTE(実質収支比率等に係る経年分析!G$49,"▲","-")),2),NA())</f>
        <v>-1.01</v>
      </c>
      <c r="D21" s="168">
        <f>IF(ISNUMBER(VALUE(SUBSTITUTE(実質収支比率等に係る経年分析!H$49,"▲","-"))),ROUND(VALUE(SUBSTITUTE(実質収支比率等に係る経年分析!H$49,"▲","-")),2),NA())</f>
        <v>2.91</v>
      </c>
      <c r="E21" s="168">
        <f>IF(ISNUMBER(VALUE(SUBSTITUTE(実質収支比率等に係る経年分析!I$49,"▲","-"))),ROUND(VALUE(SUBSTITUTE(実質収支比率等に係る経年分析!I$49,"▲","-")),2),NA())</f>
        <v>5.24</v>
      </c>
      <c r="F21" s="168">
        <f>IF(ISNUMBER(VALUE(SUBSTITUTE(実質収支比率等に係る経年分析!J$49,"▲","-"))),ROUND(VALUE(SUBSTITUTE(実質収支比率等に係る経年分析!J$49,"▲","-")),2),NA())</f>
        <v>2.4</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我孫子市国民健康保険事業特別会計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0.28000000000000003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0.64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7.0000000000000007E-2</v>
      </c>
    </row>
    <row r="32" spans="1:11" x14ac:dyDescent="0.15">
      <c r="A32" s="169" t="str">
        <f>IF(連結実質赤字比率に係る赤字・黒字の構成分析!C$38="",NA(),連結実質赤字比率に係る赤字・黒字の構成分析!C$38)</f>
        <v>我孫子市後期高齢者医療特別会計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0.11</v>
      </c>
    </row>
    <row r="33" spans="1:16" x14ac:dyDescent="0.15">
      <c r="A33" s="169" t="str">
        <f>IF(連結実質赤字比率に係る赤字・黒字の構成分析!C$37="",NA(),連結実質赤字比率に係る赤字・黒字の構成分析!C$37)</f>
        <v>我孫子市下水道事業会計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0.94</v>
      </c>
    </row>
    <row r="34" spans="1:16" x14ac:dyDescent="0.15">
      <c r="A34" s="169" t="str">
        <f>IF(連結実質赤字比率に係る赤字・黒字の構成分析!C$36="",NA(),連結実質赤字比率に係る赤字・黒字の構成分析!C$36)</f>
        <v>我孫子市介護保険特別会計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1.1399999999999999</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3.56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4.26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4.46</v>
      </c>
    </row>
    <row r="36" spans="1:16" x14ac:dyDescent="0.15">
      <c r="A36" s="169" t="str">
        <f>IF(連結実質赤字比率に係る赤字・黒字の構成分析!C$34="",NA(),連結実質赤字比率に係る赤字・黒字の構成分析!C$34)</f>
        <v>我孫子市水道事業会計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11.28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12.23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13.51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11.55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12.31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3355</v>
      </c>
      <c r="E42" s="170"/>
      <c r="F42" s="170"/>
      <c r="G42" s="170">
        <f>'実質公債費比率（分子）の構造'!L$52</f>
        <v>3286</v>
      </c>
      <c r="H42" s="170"/>
      <c r="I42" s="170"/>
      <c r="J42" s="170">
        <f>'実質公債費比率（分子）の構造'!M$52</f>
        <v>3048</v>
      </c>
      <c r="K42" s="170"/>
      <c r="L42" s="170"/>
      <c r="M42" s="170">
        <f>'実質公債費比率（分子）の構造'!N$52</f>
        <v>3125</v>
      </c>
      <c r="N42" s="170"/>
      <c r="O42" s="170"/>
      <c r="P42" s="170">
        <f>'実質公債費比率（分子）の構造'!O$52</f>
        <v>3129</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79</v>
      </c>
      <c r="C44" s="170"/>
      <c r="D44" s="170"/>
      <c r="E44" s="170">
        <f>'実質公債費比率（分子）の構造'!L$50</f>
        <v>4</v>
      </c>
      <c r="F44" s="170"/>
      <c r="G44" s="170"/>
      <c r="H44" s="170">
        <f>'実質公債費比率（分子）の構造'!M$50</f>
        <v>3</v>
      </c>
      <c r="I44" s="170"/>
      <c r="J44" s="170"/>
      <c r="K44" s="170">
        <f>'実質公債費比率（分子）の構造'!N$50</f>
        <v>1</v>
      </c>
      <c r="L44" s="170"/>
      <c r="M44" s="170"/>
      <c r="N44" s="170">
        <f>'実質公債費比率（分子）の構造'!O$50</f>
        <v>31</v>
      </c>
      <c r="O44" s="170"/>
      <c r="P44" s="170"/>
    </row>
    <row r="45" spans="1:16" x14ac:dyDescent="0.15">
      <c r="A45" s="170" t="s">
        <v>67</v>
      </c>
      <c r="B45" s="170">
        <f>'実質公債費比率（分子）の構造'!K$49</f>
        <v>15</v>
      </c>
      <c r="C45" s="170"/>
      <c r="D45" s="170"/>
      <c r="E45" s="170">
        <f>'実質公債費比率（分子）の構造'!L$49</f>
        <v>11</v>
      </c>
      <c r="F45" s="170"/>
      <c r="G45" s="170"/>
      <c r="H45" s="170">
        <f>'実質公債費比率（分子）の構造'!M$49</f>
        <v>14</v>
      </c>
      <c r="I45" s="170"/>
      <c r="J45" s="170"/>
      <c r="K45" s="170">
        <f>'実質公債費比率（分子）の構造'!N$49</f>
        <v>15</v>
      </c>
      <c r="L45" s="170"/>
      <c r="M45" s="170"/>
      <c r="N45" s="170">
        <f>'実質公債費比率（分子）の構造'!O$49</f>
        <v>18</v>
      </c>
      <c r="O45" s="170"/>
      <c r="P45" s="170"/>
    </row>
    <row r="46" spans="1:16" x14ac:dyDescent="0.15">
      <c r="A46" s="170" t="s">
        <v>68</v>
      </c>
      <c r="B46" s="170">
        <f>'実質公債費比率（分子）の構造'!K$48</f>
        <v>418</v>
      </c>
      <c r="C46" s="170"/>
      <c r="D46" s="170"/>
      <c r="E46" s="170">
        <f>'実質公債費比率（分子）の構造'!L$48</f>
        <v>397</v>
      </c>
      <c r="F46" s="170"/>
      <c r="G46" s="170"/>
      <c r="H46" s="170">
        <f>'実質公債費比率（分子）の構造'!M$48</f>
        <v>412</v>
      </c>
      <c r="I46" s="170"/>
      <c r="J46" s="170"/>
      <c r="K46" s="170">
        <f>'実質公債費比率（分子）の構造'!N$48</f>
        <v>353</v>
      </c>
      <c r="L46" s="170"/>
      <c r="M46" s="170"/>
      <c r="N46" s="170">
        <f>'実質公債費比率（分子）の構造'!O$48</f>
        <v>414</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3013</v>
      </c>
      <c r="C49" s="170"/>
      <c r="D49" s="170"/>
      <c r="E49" s="170">
        <f>'実質公債費比率（分子）の構造'!L$45</f>
        <v>3082</v>
      </c>
      <c r="F49" s="170"/>
      <c r="G49" s="170"/>
      <c r="H49" s="170">
        <f>'実質公債費比率（分子）の構造'!M$45</f>
        <v>3112</v>
      </c>
      <c r="I49" s="170"/>
      <c r="J49" s="170"/>
      <c r="K49" s="170">
        <f>'実質公債費比率（分子）の構造'!N$45</f>
        <v>3171</v>
      </c>
      <c r="L49" s="170"/>
      <c r="M49" s="170"/>
      <c r="N49" s="170">
        <f>'実質公債費比率（分子）の構造'!O$45</f>
        <v>3189</v>
      </c>
      <c r="O49" s="170"/>
      <c r="P49" s="170"/>
    </row>
    <row r="50" spans="1:16" x14ac:dyDescent="0.15">
      <c r="A50" s="170" t="s">
        <v>72</v>
      </c>
      <c r="B50" s="170" t="e">
        <f>NA()</f>
        <v>#N/A</v>
      </c>
      <c r="C50" s="170">
        <f>IF(ISNUMBER('実質公債費比率（分子）の構造'!K$53),'実質公債費比率（分子）の構造'!K$53,NA())</f>
        <v>170</v>
      </c>
      <c r="D50" s="170" t="e">
        <f>NA()</f>
        <v>#N/A</v>
      </c>
      <c r="E50" s="170" t="e">
        <f>NA()</f>
        <v>#N/A</v>
      </c>
      <c r="F50" s="170">
        <f>IF(ISNUMBER('実質公債費比率（分子）の構造'!L$53),'実質公債費比率（分子）の構造'!L$53,NA())</f>
        <v>208</v>
      </c>
      <c r="G50" s="170" t="e">
        <f>NA()</f>
        <v>#N/A</v>
      </c>
      <c r="H50" s="170" t="e">
        <f>NA()</f>
        <v>#N/A</v>
      </c>
      <c r="I50" s="170">
        <f>IF(ISNUMBER('実質公債費比率（分子）の構造'!M$53),'実質公債費比率（分子）の構造'!M$53,NA())</f>
        <v>493</v>
      </c>
      <c r="J50" s="170" t="e">
        <f>NA()</f>
        <v>#N/A</v>
      </c>
      <c r="K50" s="170" t="e">
        <f>NA()</f>
        <v>#N/A</v>
      </c>
      <c r="L50" s="170">
        <f>IF(ISNUMBER('実質公債費比率（分子）の構造'!N$53),'実質公債費比率（分子）の構造'!N$53,NA())</f>
        <v>415</v>
      </c>
      <c r="M50" s="170" t="e">
        <f>NA()</f>
        <v>#N/A</v>
      </c>
      <c r="N50" s="170" t="e">
        <f>NA()</f>
        <v>#N/A</v>
      </c>
      <c r="O50" s="170">
        <f>IF(ISNUMBER('実質公債費比率（分子）の構造'!O$53),'実質公債費比率（分子）の構造'!O$53,NA())</f>
        <v>523</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30773</v>
      </c>
      <c r="E56" s="169"/>
      <c r="F56" s="169"/>
      <c r="G56" s="169">
        <f>'将来負担比率（分子）の構造'!J$52</f>
        <v>30544</v>
      </c>
      <c r="H56" s="169"/>
      <c r="I56" s="169"/>
      <c r="J56" s="169">
        <f>'将来負担比率（分子）の構造'!K$52</f>
        <v>30386</v>
      </c>
      <c r="K56" s="169"/>
      <c r="L56" s="169"/>
      <c r="M56" s="169">
        <f>'将来負担比率（分子）の構造'!L$52</f>
        <v>30673</v>
      </c>
      <c r="N56" s="169"/>
      <c r="O56" s="169"/>
      <c r="P56" s="169">
        <f>'将来負担比率（分子）の構造'!M$52</f>
        <v>30751</v>
      </c>
    </row>
    <row r="57" spans="1:16" x14ac:dyDescent="0.15">
      <c r="A57" s="169" t="s">
        <v>43</v>
      </c>
      <c r="B57" s="169"/>
      <c r="C57" s="169"/>
      <c r="D57" s="169">
        <f>'将来負担比率（分子）の構造'!I$51</f>
        <v>7435</v>
      </c>
      <c r="E57" s="169"/>
      <c r="F57" s="169"/>
      <c r="G57" s="169">
        <f>'将来負担比率（分子）の構造'!J$51</f>
        <v>7073</v>
      </c>
      <c r="H57" s="169"/>
      <c r="I57" s="169"/>
      <c r="J57" s="169">
        <f>'将来負担比率（分子）の構造'!K$51</f>
        <v>7169</v>
      </c>
      <c r="K57" s="169"/>
      <c r="L57" s="169"/>
      <c r="M57" s="169">
        <f>'将来負担比率（分子）の構造'!L$51</f>
        <v>6969</v>
      </c>
      <c r="N57" s="169"/>
      <c r="O57" s="169"/>
      <c r="P57" s="169">
        <f>'将来負担比率（分子）の構造'!M$51</f>
        <v>6511</v>
      </c>
    </row>
    <row r="58" spans="1:16" x14ac:dyDescent="0.15">
      <c r="A58" s="169" t="s">
        <v>42</v>
      </c>
      <c r="B58" s="169"/>
      <c r="C58" s="169"/>
      <c r="D58" s="169">
        <f>'将来負担比率（分子）の構造'!I$50</f>
        <v>6815</v>
      </c>
      <c r="E58" s="169"/>
      <c r="F58" s="169"/>
      <c r="G58" s="169">
        <f>'将来負担比率（分子）の構造'!J$50</f>
        <v>6950</v>
      </c>
      <c r="H58" s="169"/>
      <c r="I58" s="169"/>
      <c r="J58" s="169">
        <f>'将来負担比率（分子）の構造'!K$50</f>
        <v>6868</v>
      </c>
      <c r="K58" s="169"/>
      <c r="L58" s="169"/>
      <c r="M58" s="169">
        <f>'将来負担比率（分子）の構造'!L$50</f>
        <v>9042</v>
      </c>
      <c r="N58" s="169"/>
      <c r="O58" s="169"/>
      <c r="P58" s="169">
        <f>'将来負担比率（分子）の構造'!M$50</f>
        <v>9636</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1</v>
      </c>
      <c r="C61" s="169"/>
      <c r="D61" s="169"/>
      <c r="E61" s="169">
        <f>'将来負担比率（分子）の構造'!J$46</f>
        <v>4</v>
      </c>
      <c r="F61" s="169"/>
      <c r="G61" s="169"/>
      <c r="H61" s="169" t="str">
        <f>'将来負担比率（分子）の構造'!K$46</f>
        <v>-</v>
      </c>
      <c r="I61" s="169"/>
      <c r="J61" s="169"/>
      <c r="K61" s="169">
        <f>'将来負担比率（分子）の構造'!L$46</f>
        <v>1</v>
      </c>
      <c r="L61" s="169"/>
      <c r="M61" s="169"/>
      <c r="N61" s="169">
        <f>'将来負担比率（分子）の構造'!M$46</f>
        <v>2</v>
      </c>
      <c r="O61" s="169"/>
      <c r="P61" s="169"/>
    </row>
    <row r="62" spans="1:16" x14ac:dyDescent="0.15">
      <c r="A62" s="169" t="s">
        <v>36</v>
      </c>
      <c r="B62" s="169">
        <f>'将来負担比率（分子）の構造'!I$45</f>
        <v>4427</v>
      </c>
      <c r="C62" s="169"/>
      <c r="D62" s="169"/>
      <c r="E62" s="169">
        <f>'将来負担比率（分子）の構造'!J$45</f>
        <v>4264</v>
      </c>
      <c r="F62" s="169"/>
      <c r="G62" s="169"/>
      <c r="H62" s="169">
        <f>'将来負担比率（分子）の構造'!K$45</f>
        <v>4187</v>
      </c>
      <c r="I62" s="169"/>
      <c r="J62" s="169"/>
      <c r="K62" s="169">
        <f>'将来負担比率（分子）の構造'!L$45</f>
        <v>4093</v>
      </c>
      <c r="L62" s="169"/>
      <c r="M62" s="169"/>
      <c r="N62" s="169">
        <f>'将来負担比率（分子）の構造'!M$45</f>
        <v>4002</v>
      </c>
      <c r="O62" s="169"/>
      <c r="P62" s="169"/>
    </row>
    <row r="63" spans="1:16" x14ac:dyDescent="0.15">
      <c r="A63" s="169" t="s">
        <v>35</v>
      </c>
      <c r="B63" s="169">
        <f>'将来負担比率（分子）の構造'!I$44</f>
        <v>197</v>
      </c>
      <c r="C63" s="169"/>
      <c r="D63" s="169"/>
      <c r="E63" s="169">
        <f>'将来負担比率（分子）の構造'!J$44</f>
        <v>206</v>
      </c>
      <c r="F63" s="169"/>
      <c r="G63" s="169"/>
      <c r="H63" s="169">
        <f>'将来負担比率（分子）の構造'!K$44</f>
        <v>217</v>
      </c>
      <c r="I63" s="169"/>
      <c r="J63" s="169"/>
      <c r="K63" s="169">
        <f>'将来負担比率（分子）の構造'!L$44</f>
        <v>228</v>
      </c>
      <c r="L63" s="169"/>
      <c r="M63" s="169"/>
      <c r="N63" s="169">
        <f>'将来負担比率（分子）の構造'!M$44</f>
        <v>204</v>
      </c>
      <c r="O63" s="169"/>
      <c r="P63" s="169"/>
    </row>
    <row r="64" spans="1:16" x14ac:dyDescent="0.15">
      <c r="A64" s="169" t="s">
        <v>34</v>
      </c>
      <c r="B64" s="169">
        <f>'将来負担比率（分子）の構造'!I$43</f>
        <v>5268</v>
      </c>
      <c r="C64" s="169"/>
      <c r="D64" s="169"/>
      <c r="E64" s="169">
        <f>'将来負担比率（分子）の構造'!J$43</f>
        <v>4849</v>
      </c>
      <c r="F64" s="169"/>
      <c r="G64" s="169"/>
      <c r="H64" s="169">
        <f>'将来負担比率（分子）の構造'!K$43</f>
        <v>4925</v>
      </c>
      <c r="I64" s="169"/>
      <c r="J64" s="169"/>
      <c r="K64" s="169">
        <f>'将来負担比率（分子）の構造'!L$43</f>
        <v>4544</v>
      </c>
      <c r="L64" s="169"/>
      <c r="M64" s="169"/>
      <c r="N64" s="169">
        <f>'将来負担比率（分子）の構造'!M$43</f>
        <v>4473</v>
      </c>
      <c r="O64" s="169"/>
      <c r="P64" s="169"/>
    </row>
    <row r="65" spans="1:16" x14ac:dyDescent="0.15">
      <c r="A65" s="169" t="s">
        <v>33</v>
      </c>
      <c r="B65" s="169">
        <f>'将来負担比率（分子）の構造'!I$42</f>
        <v>9</v>
      </c>
      <c r="C65" s="169"/>
      <c r="D65" s="169"/>
      <c r="E65" s="169">
        <f>'将来負担比率（分子）の構造'!J$42</f>
        <v>541</v>
      </c>
      <c r="F65" s="169"/>
      <c r="G65" s="169"/>
      <c r="H65" s="169">
        <f>'将来負担比率（分子）の構造'!K$42</f>
        <v>729</v>
      </c>
      <c r="I65" s="169"/>
      <c r="J65" s="169"/>
      <c r="K65" s="169">
        <f>'将来負担比率（分子）の構造'!L$42</f>
        <v>729</v>
      </c>
      <c r="L65" s="169"/>
      <c r="M65" s="169"/>
      <c r="N65" s="169">
        <f>'将来負担比率（分子）の構造'!M$42</f>
        <v>190</v>
      </c>
      <c r="O65" s="169"/>
      <c r="P65" s="169"/>
    </row>
    <row r="66" spans="1:16" x14ac:dyDescent="0.15">
      <c r="A66" s="169" t="s">
        <v>32</v>
      </c>
      <c r="B66" s="169">
        <f>'将来負担比率（分子）の構造'!I$41</f>
        <v>31182</v>
      </c>
      <c r="C66" s="169"/>
      <c r="D66" s="169"/>
      <c r="E66" s="169">
        <f>'将来負担比率（分子）の構造'!J$41</f>
        <v>30515</v>
      </c>
      <c r="F66" s="169"/>
      <c r="G66" s="169"/>
      <c r="H66" s="169">
        <f>'将来負担比率（分子）の構造'!K$41</f>
        <v>30321</v>
      </c>
      <c r="I66" s="169"/>
      <c r="J66" s="169"/>
      <c r="K66" s="169">
        <f>'将来負担比率（分子）の構造'!L$41</f>
        <v>31634</v>
      </c>
      <c r="L66" s="169"/>
      <c r="M66" s="169"/>
      <c r="N66" s="169">
        <f>'将来負担比率（分子）の構造'!M$41</f>
        <v>34238</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2347</v>
      </c>
      <c r="C72" s="173">
        <f>基金残高に係る経年分析!G55</f>
        <v>3267</v>
      </c>
      <c r="D72" s="173">
        <f>基金残高に係る経年分析!H55</f>
        <v>4217</v>
      </c>
    </row>
    <row r="73" spans="1:16" x14ac:dyDescent="0.15">
      <c r="A73" s="172" t="s">
        <v>79</v>
      </c>
      <c r="B73" s="173">
        <f>基金残高に係る経年分析!F56</f>
        <v>243</v>
      </c>
      <c r="C73" s="173">
        <f>基金残高に係る経年分析!G56</f>
        <v>979</v>
      </c>
      <c r="D73" s="173">
        <f>基金残高に係る経年分析!H56</f>
        <v>979</v>
      </c>
    </row>
    <row r="74" spans="1:16" x14ac:dyDescent="0.15">
      <c r="A74" s="172" t="s">
        <v>80</v>
      </c>
      <c r="B74" s="173">
        <f>基金残高に係る経年分析!F57</f>
        <v>2744</v>
      </c>
      <c r="C74" s="173">
        <f>基金残高に係る経年分析!G57</f>
        <v>3040</v>
      </c>
      <c r="D74" s="173">
        <f>基金残高に係る経年分析!H57</f>
        <v>2704</v>
      </c>
    </row>
  </sheetData>
  <sheetProtection algorithmName="SHA-512" hashValue="xTOrMzhJUCCOEsGBJ8gio7BRaYFr+7xkRYUTStAo2mav13rdBEURSKsEBCiHDxNK5ocv1klr7NxuZVJ/s3LGkQ==" saltValue="r9mYymiBfHolHjyzYoZk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212</v>
      </c>
      <c r="DI1" s="590"/>
      <c r="DJ1" s="590"/>
      <c r="DK1" s="590"/>
      <c r="DL1" s="590"/>
      <c r="DM1" s="590"/>
      <c r="DN1" s="591"/>
      <c r="DO1" s="208"/>
      <c r="DP1" s="589" t="s">
        <v>213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225</v>
      </c>
      <c r="C5" s="597"/>
      <c r="D5" s="597"/>
      <c r="E5" s="597"/>
      <c r="F5" s="597"/>
      <c r="G5" s="597"/>
      <c r="H5" s="597"/>
      <c r="I5" s="597"/>
      <c r="J5" s="597"/>
      <c r="K5" s="597"/>
      <c r="L5" s="597"/>
      <c r="M5" s="597"/>
      <c r="N5" s="597"/>
      <c r="O5" s="597"/>
      <c r="P5" s="597"/>
      <c r="Q5" s="598"/>
      <c r="R5" s="599">
        <v>17430720</v>
      </c>
      <c r="S5" s="600"/>
      <c r="T5" s="600"/>
      <c r="U5" s="600"/>
      <c r="V5" s="600"/>
      <c r="W5" s="600"/>
      <c r="X5" s="600"/>
      <c r="Y5" s="601"/>
      <c r="Z5" s="602">
        <v>33.6</v>
      </c>
      <c r="AA5" s="602"/>
      <c r="AB5" s="602"/>
      <c r="AC5" s="602"/>
      <c r="AD5" s="603">
        <v>16117728</v>
      </c>
      <c r="AE5" s="603"/>
      <c r="AF5" s="603"/>
      <c r="AG5" s="603"/>
      <c r="AH5" s="603"/>
      <c r="AI5" s="603"/>
      <c r="AJ5" s="603"/>
      <c r="AK5" s="603"/>
      <c r="AL5" s="604">
        <v>63.5</v>
      </c>
      <c r="AM5" s="605"/>
      <c r="AN5" s="605"/>
      <c r="AO5" s="606"/>
      <c r="AP5" s="596" t="s">
        <v>226</v>
      </c>
      <c r="AQ5" s="597"/>
      <c r="AR5" s="597"/>
      <c r="AS5" s="597"/>
      <c r="AT5" s="597"/>
      <c r="AU5" s="597"/>
      <c r="AV5" s="597"/>
      <c r="AW5" s="597"/>
      <c r="AX5" s="597"/>
      <c r="AY5" s="597"/>
      <c r="AZ5" s="597"/>
      <c r="BA5" s="597"/>
      <c r="BB5" s="597"/>
      <c r="BC5" s="597"/>
      <c r="BD5" s="597"/>
      <c r="BE5" s="597"/>
      <c r="BF5" s="598"/>
      <c r="BG5" s="610">
        <v>16117728</v>
      </c>
      <c r="BH5" s="611"/>
      <c r="BI5" s="611"/>
      <c r="BJ5" s="611"/>
      <c r="BK5" s="611"/>
      <c r="BL5" s="611"/>
      <c r="BM5" s="611"/>
      <c r="BN5" s="612"/>
      <c r="BO5" s="613">
        <v>92.5</v>
      </c>
      <c r="BP5" s="613"/>
      <c r="BQ5" s="613"/>
      <c r="BR5" s="613"/>
      <c r="BS5" s="614">
        <v>64908</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x14ac:dyDescent="0.15">
      <c r="B6" s="607" t="s">
        <v>230</v>
      </c>
      <c r="C6" s="608"/>
      <c r="D6" s="608"/>
      <c r="E6" s="608"/>
      <c r="F6" s="608"/>
      <c r="G6" s="608"/>
      <c r="H6" s="608"/>
      <c r="I6" s="608"/>
      <c r="J6" s="608"/>
      <c r="K6" s="608"/>
      <c r="L6" s="608"/>
      <c r="M6" s="608"/>
      <c r="N6" s="608"/>
      <c r="O6" s="608"/>
      <c r="P6" s="608"/>
      <c r="Q6" s="609"/>
      <c r="R6" s="610">
        <v>282170</v>
      </c>
      <c r="S6" s="611"/>
      <c r="T6" s="611"/>
      <c r="U6" s="611"/>
      <c r="V6" s="611"/>
      <c r="W6" s="611"/>
      <c r="X6" s="611"/>
      <c r="Y6" s="612"/>
      <c r="Z6" s="613">
        <v>0.5</v>
      </c>
      <c r="AA6" s="613"/>
      <c r="AB6" s="613"/>
      <c r="AC6" s="613"/>
      <c r="AD6" s="614">
        <v>282170</v>
      </c>
      <c r="AE6" s="614"/>
      <c r="AF6" s="614"/>
      <c r="AG6" s="614"/>
      <c r="AH6" s="614"/>
      <c r="AI6" s="614"/>
      <c r="AJ6" s="614"/>
      <c r="AK6" s="614"/>
      <c r="AL6" s="615">
        <v>1.1000000000000001</v>
      </c>
      <c r="AM6" s="616"/>
      <c r="AN6" s="616"/>
      <c r="AO6" s="617"/>
      <c r="AP6" s="607" t="s">
        <v>231</v>
      </c>
      <c r="AQ6" s="608"/>
      <c r="AR6" s="608"/>
      <c r="AS6" s="608"/>
      <c r="AT6" s="608"/>
      <c r="AU6" s="608"/>
      <c r="AV6" s="608"/>
      <c r="AW6" s="608"/>
      <c r="AX6" s="608"/>
      <c r="AY6" s="608"/>
      <c r="AZ6" s="608"/>
      <c r="BA6" s="608"/>
      <c r="BB6" s="608"/>
      <c r="BC6" s="608"/>
      <c r="BD6" s="608"/>
      <c r="BE6" s="608"/>
      <c r="BF6" s="609"/>
      <c r="BG6" s="610">
        <v>16117728</v>
      </c>
      <c r="BH6" s="611"/>
      <c r="BI6" s="611"/>
      <c r="BJ6" s="611"/>
      <c r="BK6" s="611"/>
      <c r="BL6" s="611"/>
      <c r="BM6" s="611"/>
      <c r="BN6" s="612"/>
      <c r="BO6" s="613">
        <v>92.5</v>
      </c>
      <c r="BP6" s="613"/>
      <c r="BQ6" s="613"/>
      <c r="BR6" s="613"/>
      <c r="BS6" s="614">
        <v>64908</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285761</v>
      </c>
      <c r="CS6" s="611"/>
      <c r="CT6" s="611"/>
      <c r="CU6" s="611"/>
      <c r="CV6" s="611"/>
      <c r="CW6" s="611"/>
      <c r="CX6" s="611"/>
      <c r="CY6" s="612"/>
      <c r="CZ6" s="604">
        <v>0.6</v>
      </c>
      <c r="DA6" s="605"/>
      <c r="DB6" s="605"/>
      <c r="DC6" s="621"/>
      <c r="DD6" s="619" t="s">
        <v>128</v>
      </c>
      <c r="DE6" s="611"/>
      <c r="DF6" s="611"/>
      <c r="DG6" s="611"/>
      <c r="DH6" s="611"/>
      <c r="DI6" s="611"/>
      <c r="DJ6" s="611"/>
      <c r="DK6" s="611"/>
      <c r="DL6" s="611"/>
      <c r="DM6" s="611"/>
      <c r="DN6" s="611"/>
      <c r="DO6" s="611"/>
      <c r="DP6" s="612"/>
      <c r="DQ6" s="619">
        <v>285761</v>
      </c>
      <c r="DR6" s="611"/>
      <c r="DS6" s="611"/>
      <c r="DT6" s="611"/>
      <c r="DU6" s="611"/>
      <c r="DV6" s="611"/>
      <c r="DW6" s="611"/>
      <c r="DX6" s="611"/>
      <c r="DY6" s="611"/>
      <c r="DZ6" s="611"/>
      <c r="EA6" s="611"/>
      <c r="EB6" s="611"/>
      <c r="EC6" s="620"/>
    </row>
    <row r="7" spans="2:143" ht="11.25" customHeight="1" x14ac:dyDescent="0.15">
      <c r="B7" s="607" t="s">
        <v>233</v>
      </c>
      <c r="C7" s="608"/>
      <c r="D7" s="608"/>
      <c r="E7" s="608"/>
      <c r="F7" s="608"/>
      <c r="G7" s="608"/>
      <c r="H7" s="608"/>
      <c r="I7" s="608"/>
      <c r="J7" s="608"/>
      <c r="K7" s="608"/>
      <c r="L7" s="608"/>
      <c r="M7" s="608"/>
      <c r="N7" s="608"/>
      <c r="O7" s="608"/>
      <c r="P7" s="608"/>
      <c r="Q7" s="609"/>
      <c r="R7" s="610">
        <v>13173</v>
      </c>
      <c r="S7" s="611"/>
      <c r="T7" s="611"/>
      <c r="U7" s="611"/>
      <c r="V7" s="611"/>
      <c r="W7" s="611"/>
      <c r="X7" s="611"/>
      <c r="Y7" s="612"/>
      <c r="Z7" s="613">
        <v>0</v>
      </c>
      <c r="AA7" s="613"/>
      <c r="AB7" s="613"/>
      <c r="AC7" s="613"/>
      <c r="AD7" s="614">
        <v>13173</v>
      </c>
      <c r="AE7" s="614"/>
      <c r="AF7" s="614"/>
      <c r="AG7" s="614"/>
      <c r="AH7" s="614"/>
      <c r="AI7" s="614"/>
      <c r="AJ7" s="614"/>
      <c r="AK7" s="614"/>
      <c r="AL7" s="615">
        <v>0.1</v>
      </c>
      <c r="AM7" s="616"/>
      <c r="AN7" s="616"/>
      <c r="AO7" s="617"/>
      <c r="AP7" s="607" t="s">
        <v>234</v>
      </c>
      <c r="AQ7" s="608"/>
      <c r="AR7" s="608"/>
      <c r="AS7" s="608"/>
      <c r="AT7" s="608"/>
      <c r="AU7" s="608"/>
      <c r="AV7" s="608"/>
      <c r="AW7" s="608"/>
      <c r="AX7" s="608"/>
      <c r="AY7" s="608"/>
      <c r="AZ7" s="608"/>
      <c r="BA7" s="608"/>
      <c r="BB7" s="608"/>
      <c r="BC7" s="608"/>
      <c r="BD7" s="608"/>
      <c r="BE7" s="608"/>
      <c r="BF7" s="609"/>
      <c r="BG7" s="610">
        <v>9048409</v>
      </c>
      <c r="BH7" s="611"/>
      <c r="BI7" s="611"/>
      <c r="BJ7" s="611"/>
      <c r="BK7" s="611"/>
      <c r="BL7" s="611"/>
      <c r="BM7" s="611"/>
      <c r="BN7" s="612"/>
      <c r="BO7" s="613">
        <v>51.9</v>
      </c>
      <c r="BP7" s="613"/>
      <c r="BQ7" s="613"/>
      <c r="BR7" s="613"/>
      <c r="BS7" s="614">
        <v>64908</v>
      </c>
      <c r="BT7" s="614"/>
      <c r="BU7" s="614"/>
      <c r="BV7" s="614"/>
      <c r="BW7" s="614"/>
      <c r="BX7" s="614"/>
      <c r="BY7" s="614"/>
      <c r="BZ7" s="614"/>
      <c r="CA7" s="614"/>
      <c r="CB7" s="618"/>
      <c r="CD7" s="607" t="s">
        <v>235</v>
      </c>
      <c r="CE7" s="608"/>
      <c r="CF7" s="608"/>
      <c r="CG7" s="608"/>
      <c r="CH7" s="608"/>
      <c r="CI7" s="608"/>
      <c r="CJ7" s="608"/>
      <c r="CK7" s="608"/>
      <c r="CL7" s="608"/>
      <c r="CM7" s="608"/>
      <c r="CN7" s="608"/>
      <c r="CO7" s="608"/>
      <c r="CP7" s="608"/>
      <c r="CQ7" s="609"/>
      <c r="CR7" s="610">
        <v>6429472</v>
      </c>
      <c r="CS7" s="611"/>
      <c r="CT7" s="611"/>
      <c r="CU7" s="611"/>
      <c r="CV7" s="611"/>
      <c r="CW7" s="611"/>
      <c r="CX7" s="611"/>
      <c r="CY7" s="612"/>
      <c r="CZ7" s="613">
        <v>12.7</v>
      </c>
      <c r="DA7" s="613"/>
      <c r="DB7" s="613"/>
      <c r="DC7" s="613"/>
      <c r="DD7" s="619">
        <v>478799</v>
      </c>
      <c r="DE7" s="611"/>
      <c r="DF7" s="611"/>
      <c r="DG7" s="611"/>
      <c r="DH7" s="611"/>
      <c r="DI7" s="611"/>
      <c r="DJ7" s="611"/>
      <c r="DK7" s="611"/>
      <c r="DL7" s="611"/>
      <c r="DM7" s="611"/>
      <c r="DN7" s="611"/>
      <c r="DO7" s="611"/>
      <c r="DP7" s="612"/>
      <c r="DQ7" s="619">
        <v>5451076</v>
      </c>
      <c r="DR7" s="611"/>
      <c r="DS7" s="611"/>
      <c r="DT7" s="611"/>
      <c r="DU7" s="611"/>
      <c r="DV7" s="611"/>
      <c r="DW7" s="611"/>
      <c r="DX7" s="611"/>
      <c r="DY7" s="611"/>
      <c r="DZ7" s="611"/>
      <c r="EA7" s="611"/>
      <c r="EB7" s="611"/>
      <c r="EC7" s="620"/>
    </row>
    <row r="8" spans="2:143" ht="11.25" customHeight="1" x14ac:dyDescent="0.15">
      <c r="B8" s="607" t="s">
        <v>236</v>
      </c>
      <c r="C8" s="608"/>
      <c r="D8" s="608"/>
      <c r="E8" s="608"/>
      <c r="F8" s="608"/>
      <c r="G8" s="608"/>
      <c r="H8" s="608"/>
      <c r="I8" s="608"/>
      <c r="J8" s="608"/>
      <c r="K8" s="608"/>
      <c r="L8" s="608"/>
      <c r="M8" s="608"/>
      <c r="N8" s="608"/>
      <c r="O8" s="608"/>
      <c r="P8" s="608"/>
      <c r="Q8" s="609"/>
      <c r="R8" s="610">
        <v>132852</v>
      </c>
      <c r="S8" s="611"/>
      <c r="T8" s="611"/>
      <c r="U8" s="611"/>
      <c r="V8" s="611"/>
      <c r="W8" s="611"/>
      <c r="X8" s="611"/>
      <c r="Y8" s="612"/>
      <c r="Z8" s="613">
        <v>0.3</v>
      </c>
      <c r="AA8" s="613"/>
      <c r="AB8" s="613"/>
      <c r="AC8" s="613"/>
      <c r="AD8" s="614">
        <v>132852</v>
      </c>
      <c r="AE8" s="614"/>
      <c r="AF8" s="614"/>
      <c r="AG8" s="614"/>
      <c r="AH8" s="614"/>
      <c r="AI8" s="614"/>
      <c r="AJ8" s="614"/>
      <c r="AK8" s="614"/>
      <c r="AL8" s="615">
        <v>0.5</v>
      </c>
      <c r="AM8" s="616"/>
      <c r="AN8" s="616"/>
      <c r="AO8" s="617"/>
      <c r="AP8" s="607" t="s">
        <v>237</v>
      </c>
      <c r="AQ8" s="608"/>
      <c r="AR8" s="608"/>
      <c r="AS8" s="608"/>
      <c r="AT8" s="608"/>
      <c r="AU8" s="608"/>
      <c r="AV8" s="608"/>
      <c r="AW8" s="608"/>
      <c r="AX8" s="608"/>
      <c r="AY8" s="608"/>
      <c r="AZ8" s="608"/>
      <c r="BA8" s="608"/>
      <c r="BB8" s="608"/>
      <c r="BC8" s="608"/>
      <c r="BD8" s="608"/>
      <c r="BE8" s="608"/>
      <c r="BF8" s="609"/>
      <c r="BG8" s="610">
        <v>212735</v>
      </c>
      <c r="BH8" s="611"/>
      <c r="BI8" s="611"/>
      <c r="BJ8" s="611"/>
      <c r="BK8" s="611"/>
      <c r="BL8" s="611"/>
      <c r="BM8" s="611"/>
      <c r="BN8" s="612"/>
      <c r="BO8" s="613">
        <v>1.2</v>
      </c>
      <c r="BP8" s="613"/>
      <c r="BQ8" s="613"/>
      <c r="BR8" s="613"/>
      <c r="BS8" s="614" t="s">
        <v>238</v>
      </c>
      <c r="BT8" s="614"/>
      <c r="BU8" s="614"/>
      <c r="BV8" s="614"/>
      <c r="BW8" s="614"/>
      <c r="BX8" s="614"/>
      <c r="BY8" s="614"/>
      <c r="BZ8" s="614"/>
      <c r="CA8" s="614"/>
      <c r="CB8" s="618"/>
      <c r="CD8" s="607" t="s">
        <v>239</v>
      </c>
      <c r="CE8" s="608"/>
      <c r="CF8" s="608"/>
      <c r="CG8" s="608"/>
      <c r="CH8" s="608"/>
      <c r="CI8" s="608"/>
      <c r="CJ8" s="608"/>
      <c r="CK8" s="608"/>
      <c r="CL8" s="608"/>
      <c r="CM8" s="608"/>
      <c r="CN8" s="608"/>
      <c r="CO8" s="608"/>
      <c r="CP8" s="608"/>
      <c r="CQ8" s="609"/>
      <c r="CR8" s="610">
        <v>20055023</v>
      </c>
      <c r="CS8" s="611"/>
      <c r="CT8" s="611"/>
      <c r="CU8" s="611"/>
      <c r="CV8" s="611"/>
      <c r="CW8" s="611"/>
      <c r="CX8" s="611"/>
      <c r="CY8" s="612"/>
      <c r="CZ8" s="613">
        <v>39.700000000000003</v>
      </c>
      <c r="DA8" s="613"/>
      <c r="DB8" s="613"/>
      <c r="DC8" s="613"/>
      <c r="DD8" s="619">
        <v>327947</v>
      </c>
      <c r="DE8" s="611"/>
      <c r="DF8" s="611"/>
      <c r="DG8" s="611"/>
      <c r="DH8" s="611"/>
      <c r="DI8" s="611"/>
      <c r="DJ8" s="611"/>
      <c r="DK8" s="611"/>
      <c r="DL8" s="611"/>
      <c r="DM8" s="611"/>
      <c r="DN8" s="611"/>
      <c r="DO8" s="611"/>
      <c r="DP8" s="612"/>
      <c r="DQ8" s="619">
        <v>9379780</v>
      </c>
      <c r="DR8" s="611"/>
      <c r="DS8" s="611"/>
      <c r="DT8" s="611"/>
      <c r="DU8" s="611"/>
      <c r="DV8" s="611"/>
      <c r="DW8" s="611"/>
      <c r="DX8" s="611"/>
      <c r="DY8" s="611"/>
      <c r="DZ8" s="611"/>
      <c r="EA8" s="611"/>
      <c r="EB8" s="611"/>
      <c r="EC8" s="620"/>
    </row>
    <row r="9" spans="2:143" ht="11.25" customHeight="1" x14ac:dyDescent="0.15">
      <c r="B9" s="607" t="s">
        <v>240</v>
      </c>
      <c r="C9" s="608"/>
      <c r="D9" s="608"/>
      <c r="E9" s="608"/>
      <c r="F9" s="608"/>
      <c r="G9" s="608"/>
      <c r="H9" s="608"/>
      <c r="I9" s="608"/>
      <c r="J9" s="608"/>
      <c r="K9" s="608"/>
      <c r="L9" s="608"/>
      <c r="M9" s="608"/>
      <c r="N9" s="608"/>
      <c r="O9" s="608"/>
      <c r="P9" s="608"/>
      <c r="Q9" s="609"/>
      <c r="R9" s="610">
        <v>105887</v>
      </c>
      <c r="S9" s="611"/>
      <c r="T9" s="611"/>
      <c r="U9" s="611"/>
      <c r="V9" s="611"/>
      <c r="W9" s="611"/>
      <c r="X9" s="611"/>
      <c r="Y9" s="612"/>
      <c r="Z9" s="613">
        <v>0.2</v>
      </c>
      <c r="AA9" s="613"/>
      <c r="AB9" s="613"/>
      <c r="AC9" s="613"/>
      <c r="AD9" s="614">
        <v>105887</v>
      </c>
      <c r="AE9" s="614"/>
      <c r="AF9" s="614"/>
      <c r="AG9" s="614"/>
      <c r="AH9" s="614"/>
      <c r="AI9" s="614"/>
      <c r="AJ9" s="614"/>
      <c r="AK9" s="614"/>
      <c r="AL9" s="615">
        <v>0.4</v>
      </c>
      <c r="AM9" s="616"/>
      <c r="AN9" s="616"/>
      <c r="AO9" s="617"/>
      <c r="AP9" s="607" t="s">
        <v>241</v>
      </c>
      <c r="AQ9" s="608"/>
      <c r="AR9" s="608"/>
      <c r="AS9" s="608"/>
      <c r="AT9" s="608"/>
      <c r="AU9" s="608"/>
      <c r="AV9" s="608"/>
      <c r="AW9" s="608"/>
      <c r="AX9" s="608"/>
      <c r="AY9" s="608"/>
      <c r="AZ9" s="608"/>
      <c r="BA9" s="608"/>
      <c r="BB9" s="608"/>
      <c r="BC9" s="608"/>
      <c r="BD9" s="608"/>
      <c r="BE9" s="608"/>
      <c r="BF9" s="609"/>
      <c r="BG9" s="610">
        <v>8375293</v>
      </c>
      <c r="BH9" s="611"/>
      <c r="BI9" s="611"/>
      <c r="BJ9" s="611"/>
      <c r="BK9" s="611"/>
      <c r="BL9" s="611"/>
      <c r="BM9" s="611"/>
      <c r="BN9" s="612"/>
      <c r="BO9" s="613">
        <v>48</v>
      </c>
      <c r="BP9" s="613"/>
      <c r="BQ9" s="613"/>
      <c r="BR9" s="613"/>
      <c r="BS9" s="614" t="s">
        <v>128</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10337697</v>
      </c>
      <c r="CS9" s="611"/>
      <c r="CT9" s="611"/>
      <c r="CU9" s="611"/>
      <c r="CV9" s="611"/>
      <c r="CW9" s="611"/>
      <c r="CX9" s="611"/>
      <c r="CY9" s="612"/>
      <c r="CZ9" s="613">
        <v>20.5</v>
      </c>
      <c r="DA9" s="613"/>
      <c r="DB9" s="613"/>
      <c r="DC9" s="613"/>
      <c r="DD9" s="619">
        <v>5737399</v>
      </c>
      <c r="DE9" s="611"/>
      <c r="DF9" s="611"/>
      <c r="DG9" s="611"/>
      <c r="DH9" s="611"/>
      <c r="DI9" s="611"/>
      <c r="DJ9" s="611"/>
      <c r="DK9" s="611"/>
      <c r="DL9" s="611"/>
      <c r="DM9" s="611"/>
      <c r="DN9" s="611"/>
      <c r="DO9" s="611"/>
      <c r="DP9" s="612"/>
      <c r="DQ9" s="619">
        <v>3163865</v>
      </c>
      <c r="DR9" s="611"/>
      <c r="DS9" s="611"/>
      <c r="DT9" s="611"/>
      <c r="DU9" s="611"/>
      <c r="DV9" s="611"/>
      <c r="DW9" s="611"/>
      <c r="DX9" s="611"/>
      <c r="DY9" s="611"/>
      <c r="DZ9" s="611"/>
      <c r="EA9" s="611"/>
      <c r="EB9" s="611"/>
      <c r="EC9" s="620"/>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128</v>
      </c>
      <c r="AA10" s="613"/>
      <c r="AB10" s="613"/>
      <c r="AC10" s="613"/>
      <c r="AD10" s="614" t="s">
        <v>128</v>
      </c>
      <c r="AE10" s="614"/>
      <c r="AF10" s="614"/>
      <c r="AG10" s="614"/>
      <c r="AH10" s="614"/>
      <c r="AI10" s="614"/>
      <c r="AJ10" s="614"/>
      <c r="AK10" s="614"/>
      <c r="AL10" s="615" t="s">
        <v>238</v>
      </c>
      <c r="AM10" s="616"/>
      <c r="AN10" s="616"/>
      <c r="AO10" s="617"/>
      <c r="AP10" s="607" t="s">
        <v>244</v>
      </c>
      <c r="AQ10" s="608"/>
      <c r="AR10" s="608"/>
      <c r="AS10" s="608"/>
      <c r="AT10" s="608"/>
      <c r="AU10" s="608"/>
      <c r="AV10" s="608"/>
      <c r="AW10" s="608"/>
      <c r="AX10" s="608"/>
      <c r="AY10" s="608"/>
      <c r="AZ10" s="608"/>
      <c r="BA10" s="608"/>
      <c r="BB10" s="608"/>
      <c r="BC10" s="608"/>
      <c r="BD10" s="608"/>
      <c r="BE10" s="608"/>
      <c r="BF10" s="609"/>
      <c r="BG10" s="610">
        <v>213175</v>
      </c>
      <c r="BH10" s="611"/>
      <c r="BI10" s="611"/>
      <c r="BJ10" s="611"/>
      <c r="BK10" s="611"/>
      <c r="BL10" s="611"/>
      <c r="BM10" s="611"/>
      <c r="BN10" s="612"/>
      <c r="BO10" s="613">
        <v>1.2</v>
      </c>
      <c r="BP10" s="613"/>
      <c r="BQ10" s="613"/>
      <c r="BR10" s="613"/>
      <c r="BS10" s="614" t="s">
        <v>238</v>
      </c>
      <c r="BT10" s="614"/>
      <c r="BU10" s="614"/>
      <c r="BV10" s="614"/>
      <c r="BW10" s="614"/>
      <c r="BX10" s="614"/>
      <c r="BY10" s="614"/>
      <c r="BZ10" s="614"/>
      <c r="CA10" s="614"/>
      <c r="CB10" s="618"/>
      <c r="CD10" s="607" t="s">
        <v>245</v>
      </c>
      <c r="CE10" s="608"/>
      <c r="CF10" s="608"/>
      <c r="CG10" s="608"/>
      <c r="CH10" s="608"/>
      <c r="CI10" s="608"/>
      <c r="CJ10" s="608"/>
      <c r="CK10" s="608"/>
      <c r="CL10" s="608"/>
      <c r="CM10" s="608"/>
      <c r="CN10" s="608"/>
      <c r="CO10" s="608"/>
      <c r="CP10" s="608"/>
      <c r="CQ10" s="609"/>
      <c r="CR10" s="610">
        <v>22596</v>
      </c>
      <c r="CS10" s="611"/>
      <c r="CT10" s="611"/>
      <c r="CU10" s="611"/>
      <c r="CV10" s="611"/>
      <c r="CW10" s="611"/>
      <c r="CX10" s="611"/>
      <c r="CY10" s="612"/>
      <c r="CZ10" s="613">
        <v>0</v>
      </c>
      <c r="DA10" s="613"/>
      <c r="DB10" s="613"/>
      <c r="DC10" s="613"/>
      <c r="DD10" s="619" t="s">
        <v>238</v>
      </c>
      <c r="DE10" s="611"/>
      <c r="DF10" s="611"/>
      <c r="DG10" s="611"/>
      <c r="DH10" s="611"/>
      <c r="DI10" s="611"/>
      <c r="DJ10" s="611"/>
      <c r="DK10" s="611"/>
      <c r="DL10" s="611"/>
      <c r="DM10" s="611"/>
      <c r="DN10" s="611"/>
      <c r="DO10" s="611"/>
      <c r="DP10" s="612"/>
      <c r="DQ10" s="619">
        <v>22596</v>
      </c>
      <c r="DR10" s="611"/>
      <c r="DS10" s="611"/>
      <c r="DT10" s="611"/>
      <c r="DU10" s="611"/>
      <c r="DV10" s="611"/>
      <c r="DW10" s="611"/>
      <c r="DX10" s="611"/>
      <c r="DY10" s="611"/>
      <c r="DZ10" s="611"/>
      <c r="EA10" s="611"/>
      <c r="EB10" s="611"/>
      <c r="EC10" s="620"/>
    </row>
    <row r="11" spans="2:143" ht="11.25" customHeight="1" x14ac:dyDescent="0.15">
      <c r="B11" s="607" t="s">
        <v>246</v>
      </c>
      <c r="C11" s="608"/>
      <c r="D11" s="608"/>
      <c r="E11" s="608"/>
      <c r="F11" s="608"/>
      <c r="G11" s="608"/>
      <c r="H11" s="608"/>
      <c r="I11" s="608"/>
      <c r="J11" s="608"/>
      <c r="K11" s="608"/>
      <c r="L11" s="608"/>
      <c r="M11" s="608"/>
      <c r="N11" s="608"/>
      <c r="O11" s="608"/>
      <c r="P11" s="608"/>
      <c r="Q11" s="609"/>
      <c r="R11" s="610">
        <v>2907740</v>
      </c>
      <c r="S11" s="611"/>
      <c r="T11" s="611"/>
      <c r="U11" s="611"/>
      <c r="V11" s="611"/>
      <c r="W11" s="611"/>
      <c r="X11" s="611"/>
      <c r="Y11" s="612"/>
      <c r="Z11" s="615">
        <v>5.6</v>
      </c>
      <c r="AA11" s="616"/>
      <c r="AB11" s="616"/>
      <c r="AC11" s="622"/>
      <c r="AD11" s="619">
        <v>2907740</v>
      </c>
      <c r="AE11" s="611"/>
      <c r="AF11" s="611"/>
      <c r="AG11" s="611"/>
      <c r="AH11" s="611"/>
      <c r="AI11" s="611"/>
      <c r="AJ11" s="611"/>
      <c r="AK11" s="612"/>
      <c r="AL11" s="615">
        <v>11.4</v>
      </c>
      <c r="AM11" s="616"/>
      <c r="AN11" s="616"/>
      <c r="AO11" s="617"/>
      <c r="AP11" s="607" t="s">
        <v>247</v>
      </c>
      <c r="AQ11" s="608"/>
      <c r="AR11" s="608"/>
      <c r="AS11" s="608"/>
      <c r="AT11" s="608"/>
      <c r="AU11" s="608"/>
      <c r="AV11" s="608"/>
      <c r="AW11" s="608"/>
      <c r="AX11" s="608"/>
      <c r="AY11" s="608"/>
      <c r="AZ11" s="608"/>
      <c r="BA11" s="608"/>
      <c r="BB11" s="608"/>
      <c r="BC11" s="608"/>
      <c r="BD11" s="608"/>
      <c r="BE11" s="608"/>
      <c r="BF11" s="609"/>
      <c r="BG11" s="610">
        <v>247206</v>
      </c>
      <c r="BH11" s="611"/>
      <c r="BI11" s="611"/>
      <c r="BJ11" s="611"/>
      <c r="BK11" s="611"/>
      <c r="BL11" s="611"/>
      <c r="BM11" s="611"/>
      <c r="BN11" s="612"/>
      <c r="BO11" s="613">
        <v>1.4</v>
      </c>
      <c r="BP11" s="613"/>
      <c r="BQ11" s="613"/>
      <c r="BR11" s="613"/>
      <c r="BS11" s="614">
        <v>64908</v>
      </c>
      <c r="BT11" s="614"/>
      <c r="BU11" s="614"/>
      <c r="BV11" s="614"/>
      <c r="BW11" s="614"/>
      <c r="BX11" s="614"/>
      <c r="BY11" s="614"/>
      <c r="BZ11" s="614"/>
      <c r="CA11" s="614"/>
      <c r="CB11" s="618"/>
      <c r="CD11" s="607" t="s">
        <v>248</v>
      </c>
      <c r="CE11" s="608"/>
      <c r="CF11" s="608"/>
      <c r="CG11" s="608"/>
      <c r="CH11" s="608"/>
      <c r="CI11" s="608"/>
      <c r="CJ11" s="608"/>
      <c r="CK11" s="608"/>
      <c r="CL11" s="608"/>
      <c r="CM11" s="608"/>
      <c r="CN11" s="608"/>
      <c r="CO11" s="608"/>
      <c r="CP11" s="608"/>
      <c r="CQ11" s="609"/>
      <c r="CR11" s="610">
        <v>313000</v>
      </c>
      <c r="CS11" s="611"/>
      <c r="CT11" s="611"/>
      <c r="CU11" s="611"/>
      <c r="CV11" s="611"/>
      <c r="CW11" s="611"/>
      <c r="CX11" s="611"/>
      <c r="CY11" s="612"/>
      <c r="CZ11" s="613">
        <v>0.6</v>
      </c>
      <c r="DA11" s="613"/>
      <c r="DB11" s="613"/>
      <c r="DC11" s="613"/>
      <c r="DD11" s="619">
        <v>13979</v>
      </c>
      <c r="DE11" s="611"/>
      <c r="DF11" s="611"/>
      <c r="DG11" s="611"/>
      <c r="DH11" s="611"/>
      <c r="DI11" s="611"/>
      <c r="DJ11" s="611"/>
      <c r="DK11" s="611"/>
      <c r="DL11" s="611"/>
      <c r="DM11" s="611"/>
      <c r="DN11" s="611"/>
      <c r="DO11" s="611"/>
      <c r="DP11" s="612"/>
      <c r="DQ11" s="619">
        <v>289909</v>
      </c>
      <c r="DR11" s="611"/>
      <c r="DS11" s="611"/>
      <c r="DT11" s="611"/>
      <c r="DU11" s="611"/>
      <c r="DV11" s="611"/>
      <c r="DW11" s="611"/>
      <c r="DX11" s="611"/>
      <c r="DY11" s="611"/>
      <c r="DZ11" s="611"/>
      <c r="EA11" s="611"/>
      <c r="EB11" s="611"/>
      <c r="EC11" s="620"/>
    </row>
    <row r="12" spans="2:143" ht="11.25" customHeight="1" x14ac:dyDescent="0.15">
      <c r="B12" s="607" t="s">
        <v>249</v>
      </c>
      <c r="C12" s="608"/>
      <c r="D12" s="608"/>
      <c r="E12" s="608"/>
      <c r="F12" s="608"/>
      <c r="G12" s="608"/>
      <c r="H12" s="608"/>
      <c r="I12" s="608"/>
      <c r="J12" s="608"/>
      <c r="K12" s="608"/>
      <c r="L12" s="608"/>
      <c r="M12" s="608"/>
      <c r="N12" s="608"/>
      <c r="O12" s="608"/>
      <c r="P12" s="608"/>
      <c r="Q12" s="609"/>
      <c r="R12" s="610">
        <v>26757</v>
      </c>
      <c r="S12" s="611"/>
      <c r="T12" s="611"/>
      <c r="U12" s="611"/>
      <c r="V12" s="611"/>
      <c r="W12" s="611"/>
      <c r="X12" s="611"/>
      <c r="Y12" s="612"/>
      <c r="Z12" s="613">
        <v>0.1</v>
      </c>
      <c r="AA12" s="613"/>
      <c r="AB12" s="613"/>
      <c r="AC12" s="613"/>
      <c r="AD12" s="614">
        <v>26757</v>
      </c>
      <c r="AE12" s="614"/>
      <c r="AF12" s="614"/>
      <c r="AG12" s="614"/>
      <c r="AH12" s="614"/>
      <c r="AI12" s="614"/>
      <c r="AJ12" s="614"/>
      <c r="AK12" s="614"/>
      <c r="AL12" s="615">
        <v>0.1</v>
      </c>
      <c r="AM12" s="616"/>
      <c r="AN12" s="616"/>
      <c r="AO12" s="617"/>
      <c r="AP12" s="607" t="s">
        <v>250</v>
      </c>
      <c r="AQ12" s="608"/>
      <c r="AR12" s="608"/>
      <c r="AS12" s="608"/>
      <c r="AT12" s="608"/>
      <c r="AU12" s="608"/>
      <c r="AV12" s="608"/>
      <c r="AW12" s="608"/>
      <c r="AX12" s="608"/>
      <c r="AY12" s="608"/>
      <c r="AZ12" s="608"/>
      <c r="BA12" s="608"/>
      <c r="BB12" s="608"/>
      <c r="BC12" s="608"/>
      <c r="BD12" s="608"/>
      <c r="BE12" s="608"/>
      <c r="BF12" s="609"/>
      <c r="BG12" s="610">
        <v>6075539</v>
      </c>
      <c r="BH12" s="611"/>
      <c r="BI12" s="611"/>
      <c r="BJ12" s="611"/>
      <c r="BK12" s="611"/>
      <c r="BL12" s="611"/>
      <c r="BM12" s="611"/>
      <c r="BN12" s="612"/>
      <c r="BO12" s="613">
        <v>34.9</v>
      </c>
      <c r="BP12" s="613"/>
      <c r="BQ12" s="613"/>
      <c r="BR12" s="613"/>
      <c r="BS12" s="614" t="s">
        <v>128</v>
      </c>
      <c r="BT12" s="614"/>
      <c r="BU12" s="614"/>
      <c r="BV12" s="614"/>
      <c r="BW12" s="614"/>
      <c r="BX12" s="614"/>
      <c r="BY12" s="614"/>
      <c r="BZ12" s="614"/>
      <c r="CA12" s="614"/>
      <c r="CB12" s="618"/>
      <c r="CD12" s="607" t="s">
        <v>251</v>
      </c>
      <c r="CE12" s="608"/>
      <c r="CF12" s="608"/>
      <c r="CG12" s="608"/>
      <c r="CH12" s="608"/>
      <c r="CI12" s="608"/>
      <c r="CJ12" s="608"/>
      <c r="CK12" s="608"/>
      <c r="CL12" s="608"/>
      <c r="CM12" s="608"/>
      <c r="CN12" s="608"/>
      <c r="CO12" s="608"/>
      <c r="CP12" s="608"/>
      <c r="CQ12" s="609"/>
      <c r="CR12" s="610">
        <v>498563</v>
      </c>
      <c r="CS12" s="611"/>
      <c r="CT12" s="611"/>
      <c r="CU12" s="611"/>
      <c r="CV12" s="611"/>
      <c r="CW12" s="611"/>
      <c r="CX12" s="611"/>
      <c r="CY12" s="612"/>
      <c r="CZ12" s="613">
        <v>1</v>
      </c>
      <c r="DA12" s="613"/>
      <c r="DB12" s="613"/>
      <c r="DC12" s="613"/>
      <c r="DD12" s="619">
        <v>197</v>
      </c>
      <c r="DE12" s="611"/>
      <c r="DF12" s="611"/>
      <c r="DG12" s="611"/>
      <c r="DH12" s="611"/>
      <c r="DI12" s="611"/>
      <c r="DJ12" s="611"/>
      <c r="DK12" s="611"/>
      <c r="DL12" s="611"/>
      <c r="DM12" s="611"/>
      <c r="DN12" s="611"/>
      <c r="DO12" s="611"/>
      <c r="DP12" s="612"/>
      <c r="DQ12" s="619">
        <v>364425</v>
      </c>
      <c r="DR12" s="611"/>
      <c r="DS12" s="611"/>
      <c r="DT12" s="611"/>
      <c r="DU12" s="611"/>
      <c r="DV12" s="611"/>
      <c r="DW12" s="611"/>
      <c r="DX12" s="611"/>
      <c r="DY12" s="611"/>
      <c r="DZ12" s="611"/>
      <c r="EA12" s="611"/>
      <c r="EB12" s="611"/>
      <c r="EC12" s="620"/>
    </row>
    <row r="13" spans="2:143" ht="11.25" customHeight="1" x14ac:dyDescent="0.15">
      <c r="B13" s="607" t="s">
        <v>252</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13" t="s">
        <v>128</v>
      </c>
      <c r="AA13" s="613"/>
      <c r="AB13" s="613"/>
      <c r="AC13" s="613"/>
      <c r="AD13" s="614" t="s">
        <v>128</v>
      </c>
      <c r="AE13" s="614"/>
      <c r="AF13" s="614"/>
      <c r="AG13" s="614"/>
      <c r="AH13" s="614"/>
      <c r="AI13" s="614"/>
      <c r="AJ13" s="614"/>
      <c r="AK13" s="614"/>
      <c r="AL13" s="615" t="s">
        <v>238</v>
      </c>
      <c r="AM13" s="616"/>
      <c r="AN13" s="616"/>
      <c r="AO13" s="617"/>
      <c r="AP13" s="607" t="s">
        <v>253</v>
      </c>
      <c r="AQ13" s="608"/>
      <c r="AR13" s="608"/>
      <c r="AS13" s="608"/>
      <c r="AT13" s="608"/>
      <c r="AU13" s="608"/>
      <c r="AV13" s="608"/>
      <c r="AW13" s="608"/>
      <c r="AX13" s="608"/>
      <c r="AY13" s="608"/>
      <c r="AZ13" s="608"/>
      <c r="BA13" s="608"/>
      <c r="BB13" s="608"/>
      <c r="BC13" s="608"/>
      <c r="BD13" s="608"/>
      <c r="BE13" s="608"/>
      <c r="BF13" s="609"/>
      <c r="BG13" s="610">
        <v>6071466</v>
      </c>
      <c r="BH13" s="611"/>
      <c r="BI13" s="611"/>
      <c r="BJ13" s="611"/>
      <c r="BK13" s="611"/>
      <c r="BL13" s="611"/>
      <c r="BM13" s="611"/>
      <c r="BN13" s="612"/>
      <c r="BO13" s="613">
        <v>34.799999999999997</v>
      </c>
      <c r="BP13" s="613"/>
      <c r="BQ13" s="613"/>
      <c r="BR13" s="613"/>
      <c r="BS13" s="614" t="s">
        <v>238</v>
      </c>
      <c r="BT13" s="614"/>
      <c r="BU13" s="614"/>
      <c r="BV13" s="614"/>
      <c r="BW13" s="614"/>
      <c r="BX13" s="614"/>
      <c r="BY13" s="614"/>
      <c r="BZ13" s="614"/>
      <c r="CA13" s="614"/>
      <c r="CB13" s="618"/>
      <c r="CD13" s="607" t="s">
        <v>254</v>
      </c>
      <c r="CE13" s="608"/>
      <c r="CF13" s="608"/>
      <c r="CG13" s="608"/>
      <c r="CH13" s="608"/>
      <c r="CI13" s="608"/>
      <c r="CJ13" s="608"/>
      <c r="CK13" s="608"/>
      <c r="CL13" s="608"/>
      <c r="CM13" s="608"/>
      <c r="CN13" s="608"/>
      <c r="CO13" s="608"/>
      <c r="CP13" s="608"/>
      <c r="CQ13" s="609"/>
      <c r="CR13" s="610">
        <v>3286436</v>
      </c>
      <c r="CS13" s="611"/>
      <c r="CT13" s="611"/>
      <c r="CU13" s="611"/>
      <c r="CV13" s="611"/>
      <c r="CW13" s="611"/>
      <c r="CX13" s="611"/>
      <c r="CY13" s="612"/>
      <c r="CZ13" s="613">
        <v>6.5</v>
      </c>
      <c r="DA13" s="613"/>
      <c r="DB13" s="613"/>
      <c r="DC13" s="613"/>
      <c r="DD13" s="619">
        <v>1448512</v>
      </c>
      <c r="DE13" s="611"/>
      <c r="DF13" s="611"/>
      <c r="DG13" s="611"/>
      <c r="DH13" s="611"/>
      <c r="DI13" s="611"/>
      <c r="DJ13" s="611"/>
      <c r="DK13" s="611"/>
      <c r="DL13" s="611"/>
      <c r="DM13" s="611"/>
      <c r="DN13" s="611"/>
      <c r="DO13" s="611"/>
      <c r="DP13" s="612"/>
      <c r="DQ13" s="619">
        <v>2154436</v>
      </c>
      <c r="DR13" s="611"/>
      <c r="DS13" s="611"/>
      <c r="DT13" s="611"/>
      <c r="DU13" s="611"/>
      <c r="DV13" s="611"/>
      <c r="DW13" s="611"/>
      <c r="DX13" s="611"/>
      <c r="DY13" s="611"/>
      <c r="DZ13" s="611"/>
      <c r="EA13" s="611"/>
      <c r="EB13" s="611"/>
      <c r="EC13" s="620"/>
    </row>
    <row r="14" spans="2:143" ht="11.25" customHeight="1" x14ac:dyDescent="0.15">
      <c r="B14" s="607" t="s">
        <v>255</v>
      </c>
      <c r="C14" s="608"/>
      <c r="D14" s="608"/>
      <c r="E14" s="608"/>
      <c r="F14" s="608"/>
      <c r="G14" s="608"/>
      <c r="H14" s="608"/>
      <c r="I14" s="608"/>
      <c r="J14" s="608"/>
      <c r="K14" s="608"/>
      <c r="L14" s="608"/>
      <c r="M14" s="608"/>
      <c r="N14" s="608"/>
      <c r="O14" s="608"/>
      <c r="P14" s="608"/>
      <c r="Q14" s="609"/>
      <c r="R14" s="610">
        <v>942</v>
      </c>
      <c r="S14" s="611"/>
      <c r="T14" s="611"/>
      <c r="U14" s="611"/>
      <c r="V14" s="611"/>
      <c r="W14" s="611"/>
      <c r="X14" s="611"/>
      <c r="Y14" s="612"/>
      <c r="Z14" s="613">
        <v>0</v>
      </c>
      <c r="AA14" s="613"/>
      <c r="AB14" s="613"/>
      <c r="AC14" s="613"/>
      <c r="AD14" s="614">
        <v>942</v>
      </c>
      <c r="AE14" s="614"/>
      <c r="AF14" s="614"/>
      <c r="AG14" s="614"/>
      <c r="AH14" s="614"/>
      <c r="AI14" s="614"/>
      <c r="AJ14" s="614"/>
      <c r="AK14" s="614"/>
      <c r="AL14" s="615">
        <v>0</v>
      </c>
      <c r="AM14" s="616"/>
      <c r="AN14" s="616"/>
      <c r="AO14" s="617"/>
      <c r="AP14" s="607" t="s">
        <v>256</v>
      </c>
      <c r="AQ14" s="608"/>
      <c r="AR14" s="608"/>
      <c r="AS14" s="608"/>
      <c r="AT14" s="608"/>
      <c r="AU14" s="608"/>
      <c r="AV14" s="608"/>
      <c r="AW14" s="608"/>
      <c r="AX14" s="608"/>
      <c r="AY14" s="608"/>
      <c r="AZ14" s="608"/>
      <c r="BA14" s="608"/>
      <c r="BB14" s="608"/>
      <c r="BC14" s="608"/>
      <c r="BD14" s="608"/>
      <c r="BE14" s="608"/>
      <c r="BF14" s="609"/>
      <c r="BG14" s="610">
        <v>194091</v>
      </c>
      <c r="BH14" s="611"/>
      <c r="BI14" s="611"/>
      <c r="BJ14" s="611"/>
      <c r="BK14" s="611"/>
      <c r="BL14" s="611"/>
      <c r="BM14" s="611"/>
      <c r="BN14" s="612"/>
      <c r="BO14" s="613">
        <v>1.1000000000000001</v>
      </c>
      <c r="BP14" s="613"/>
      <c r="BQ14" s="613"/>
      <c r="BR14" s="613"/>
      <c r="BS14" s="614" t="s">
        <v>128</v>
      </c>
      <c r="BT14" s="614"/>
      <c r="BU14" s="614"/>
      <c r="BV14" s="614"/>
      <c r="BW14" s="614"/>
      <c r="BX14" s="614"/>
      <c r="BY14" s="614"/>
      <c r="BZ14" s="614"/>
      <c r="CA14" s="614"/>
      <c r="CB14" s="618"/>
      <c r="CD14" s="607" t="s">
        <v>257</v>
      </c>
      <c r="CE14" s="608"/>
      <c r="CF14" s="608"/>
      <c r="CG14" s="608"/>
      <c r="CH14" s="608"/>
      <c r="CI14" s="608"/>
      <c r="CJ14" s="608"/>
      <c r="CK14" s="608"/>
      <c r="CL14" s="608"/>
      <c r="CM14" s="608"/>
      <c r="CN14" s="608"/>
      <c r="CO14" s="608"/>
      <c r="CP14" s="608"/>
      <c r="CQ14" s="609"/>
      <c r="CR14" s="610">
        <v>1663006</v>
      </c>
      <c r="CS14" s="611"/>
      <c r="CT14" s="611"/>
      <c r="CU14" s="611"/>
      <c r="CV14" s="611"/>
      <c r="CW14" s="611"/>
      <c r="CX14" s="611"/>
      <c r="CY14" s="612"/>
      <c r="CZ14" s="613">
        <v>3.3</v>
      </c>
      <c r="DA14" s="613"/>
      <c r="DB14" s="613"/>
      <c r="DC14" s="613"/>
      <c r="DD14" s="619">
        <v>110206</v>
      </c>
      <c r="DE14" s="611"/>
      <c r="DF14" s="611"/>
      <c r="DG14" s="611"/>
      <c r="DH14" s="611"/>
      <c r="DI14" s="611"/>
      <c r="DJ14" s="611"/>
      <c r="DK14" s="611"/>
      <c r="DL14" s="611"/>
      <c r="DM14" s="611"/>
      <c r="DN14" s="611"/>
      <c r="DO14" s="611"/>
      <c r="DP14" s="612"/>
      <c r="DQ14" s="619">
        <v>1561267</v>
      </c>
      <c r="DR14" s="611"/>
      <c r="DS14" s="611"/>
      <c r="DT14" s="611"/>
      <c r="DU14" s="611"/>
      <c r="DV14" s="611"/>
      <c r="DW14" s="611"/>
      <c r="DX14" s="611"/>
      <c r="DY14" s="611"/>
      <c r="DZ14" s="611"/>
      <c r="EA14" s="611"/>
      <c r="EB14" s="611"/>
      <c r="EC14" s="620"/>
    </row>
    <row r="15" spans="2:143" ht="11.25" customHeight="1" x14ac:dyDescent="0.15">
      <c r="B15" s="607" t="s">
        <v>258</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128</v>
      </c>
      <c r="AA15" s="613"/>
      <c r="AB15" s="613"/>
      <c r="AC15" s="613"/>
      <c r="AD15" s="614" t="s">
        <v>128</v>
      </c>
      <c r="AE15" s="614"/>
      <c r="AF15" s="614"/>
      <c r="AG15" s="614"/>
      <c r="AH15" s="614"/>
      <c r="AI15" s="614"/>
      <c r="AJ15" s="614"/>
      <c r="AK15" s="614"/>
      <c r="AL15" s="615" t="s">
        <v>128</v>
      </c>
      <c r="AM15" s="616"/>
      <c r="AN15" s="616"/>
      <c r="AO15" s="617"/>
      <c r="AP15" s="607" t="s">
        <v>259</v>
      </c>
      <c r="AQ15" s="608"/>
      <c r="AR15" s="608"/>
      <c r="AS15" s="608"/>
      <c r="AT15" s="608"/>
      <c r="AU15" s="608"/>
      <c r="AV15" s="608"/>
      <c r="AW15" s="608"/>
      <c r="AX15" s="608"/>
      <c r="AY15" s="608"/>
      <c r="AZ15" s="608"/>
      <c r="BA15" s="608"/>
      <c r="BB15" s="608"/>
      <c r="BC15" s="608"/>
      <c r="BD15" s="608"/>
      <c r="BE15" s="608"/>
      <c r="BF15" s="609"/>
      <c r="BG15" s="610">
        <v>799689</v>
      </c>
      <c r="BH15" s="611"/>
      <c r="BI15" s="611"/>
      <c r="BJ15" s="611"/>
      <c r="BK15" s="611"/>
      <c r="BL15" s="611"/>
      <c r="BM15" s="611"/>
      <c r="BN15" s="612"/>
      <c r="BO15" s="613">
        <v>4.5999999999999996</v>
      </c>
      <c r="BP15" s="613"/>
      <c r="BQ15" s="613"/>
      <c r="BR15" s="613"/>
      <c r="BS15" s="614" t="s">
        <v>128</v>
      </c>
      <c r="BT15" s="614"/>
      <c r="BU15" s="614"/>
      <c r="BV15" s="614"/>
      <c r="BW15" s="614"/>
      <c r="BX15" s="614"/>
      <c r="BY15" s="614"/>
      <c r="BZ15" s="614"/>
      <c r="CA15" s="614"/>
      <c r="CB15" s="618"/>
      <c r="CD15" s="607" t="s">
        <v>260</v>
      </c>
      <c r="CE15" s="608"/>
      <c r="CF15" s="608"/>
      <c r="CG15" s="608"/>
      <c r="CH15" s="608"/>
      <c r="CI15" s="608"/>
      <c r="CJ15" s="608"/>
      <c r="CK15" s="608"/>
      <c r="CL15" s="608"/>
      <c r="CM15" s="608"/>
      <c r="CN15" s="608"/>
      <c r="CO15" s="608"/>
      <c r="CP15" s="608"/>
      <c r="CQ15" s="609"/>
      <c r="CR15" s="610">
        <v>4400183</v>
      </c>
      <c r="CS15" s="611"/>
      <c r="CT15" s="611"/>
      <c r="CU15" s="611"/>
      <c r="CV15" s="611"/>
      <c r="CW15" s="611"/>
      <c r="CX15" s="611"/>
      <c r="CY15" s="612"/>
      <c r="CZ15" s="613">
        <v>8.6999999999999993</v>
      </c>
      <c r="DA15" s="613"/>
      <c r="DB15" s="613"/>
      <c r="DC15" s="613"/>
      <c r="DD15" s="619">
        <v>348737</v>
      </c>
      <c r="DE15" s="611"/>
      <c r="DF15" s="611"/>
      <c r="DG15" s="611"/>
      <c r="DH15" s="611"/>
      <c r="DI15" s="611"/>
      <c r="DJ15" s="611"/>
      <c r="DK15" s="611"/>
      <c r="DL15" s="611"/>
      <c r="DM15" s="611"/>
      <c r="DN15" s="611"/>
      <c r="DO15" s="611"/>
      <c r="DP15" s="612"/>
      <c r="DQ15" s="619">
        <v>3570720</v>
      </c>
      <c r="DR15" s="611"/>
      <c r="DS15" s="611"/>
      <c r="DT15" s="611"/>
      <c r="DU15" s="611"/>
      <c r="DV15" s="611"/>
      <c r="DW15" s="611"/>
      <c r="DX15" s="611"/>
      <c r="DY15" s="611"/>
      <c r="DZ15" s="611"/>
      <c r="EA15" s="611"/>
      <c r="EB15" s="611"/>
      <c r="EC15" s="620"/>
    </row>
    <row r="16" spans="2:143" ht="11.25" customHeight="1" x14ac:dyDescent="0.15">
      <c r="B16" s="607" t="s">
        <v>261</v>
      </c>
      <c r="C16" s="608"/>
      <c r="D16" s="608"/>
      <c r="E16" s="608"/>
      <c r="F16" s="608"/>
      <c r="G16" s="608"/>
      <c r="H16" s="608"/>
      <c r="I16" s="608"/>
      <c r="J16" s="608"/>
      <c r="K16" s="608"/>
      <c r="L16" s="608"/>
      <c r="M16" s="608"/>
      <c r="N16" s="608"/>
      <c r="O16" s="608"/>
      <c r="P16" s="608"/>
      <c r="Q16" s="609"/>
      <c r="R16" s="610">
        <v>42561</v>
      </c>
      <c r="S16" s="611"/>
      <c r="T16" s="611"/>
      <c r="U16" s="611"/>
      <c r="V16" s="611"/>
      <c r="W16" s="611"/>
      <c r="X16" s="611"/>
      <c r="Y16" s="612"/>
      <c r="Z16" s="613">
        <v>0.1</v>
      </c>
      <c r="AA16" s="613"/>
      <c r="AB16" s="613"/>
      <c r="AC16" s="613"/>
      <c r="AD16" s="614">
        <v>42561</v>
      </c>
      <c r="AE16" s="614"/>
      <c r="AF16" s="614"/>
      <c r="AG16" s="614"/>
      <c r="AH16" s="614"/>
      <c r="AI16" s="614"/>
      <c r="AJ16" s="614"/>
      <c r="AK16" s="614"/>
      <c r="AL16" s="615">
        <v>0.2</v>
      </c>
      <c r="AM16" s="616"/>
      <c r="AN16" s="616"/>
      <c r="AO16" s="617"/>
      <c r="AP16" s="607" t="s">
        <v>262</v>
      </c>
      <c r="AQ16" s="608"/>
      <c r="AR16" s="608"/>
      <c r="AS16" s="608"/>
      <c r="AT16" s="608"/>
      <c r="AU16" s="608"/>
      <c r="AV16" s="608"/>
      <c r="AW16" s="608"/>
      <c r="AX16" s="608"/>
      <c r="AY16" s="608"/>
      <c r="AZ16" s="608"/>
      <c r="BA16" s="608"/>
      <c r="BB16" s="608"/>
      <c r="BC16" s="608"/>
      <c r="BD16" s="608"/>
      <c r="BE16" s="608"/>
      <c r="BF16" s="609"/>
      <c r="BG16" s="610" t="s">
        <v>238</v>
      </c>
      <c r="BH16" s="611"/>
      <c r="BI16" s="611"/>
      <c r="BJ16" s="611"/>
      <c r="BK16" s="611"/>
      <c r="BL16" s="611"/>
      <c r="BM16" s="611"/>
      <c r="BN16" s="612"/>
      <c r="BO16" s="613" t="s">
        <v>238</v>
      </c>
      <c r="BP16" s="613"/>
      <c r="BQ16" s="613"/>
      <c r="BR16" s="613"/>
      <c r="BS16" s="614" t="s">
        <v>238</v>
      </c>
      <c r="BT16" s="614"/>
      <c r="BU16" s="614"/>
      <c r="BV16" s="614"/>
      <c r="BW16" s="614"/>
      <c r="BX16" s="614"/>
      <c r="BY16" s="614"/>
      <c r="BZ16" s="614"/>
      <c r="CA16" s="614"/>
      <c r="CB16" s="618"/>
      <c r="CD16" s="607" t="s">
        <v>263</v>
      </c>
      <c r="CE16" s="608"/>
      <c r="CF16" s="608"/>
      <c r="CG16" s="608"/>
      <c r="CH16" s="608"/>
      <c r="CI16" s="608"/>
      <c r="CJ16" s="608"/>
      <c r="CK16" s="608"/>
      <c r="CL16" s="608"/>
      <c r="CM16" s="608"/>
      <c r="CN16" s="608"/>
      <c r="CO16" s="608"/>
      <c r="CP16" s="608"/>
      <c r="CQ16" s="609"/>
      <c r="CR16" s="610">
        <v>10525</v>
      </c>
      <c r="CS16" s="611"/>
      <c r="CT16" s="611"/>
      <c r="CU16" s="611"/>
      <c r="CV16" s="611"/>
      <c r="CW16" s="611"/>
      <c r="CX16" s="611"/>
      <c r="CY16" s="612"/>
      <c r="CZ16" s="613">
        <v>0</v>
      </c>
      <c r="DA16" s="613"/>
      <c r="DB16" s="613"/>
      <c r="DC16" s="613"/>
      <c r="DD16" s="619" t="s">
        <v>238</v>
      </c>
      <c r="DE16" s="611"/>
      <c r="DF16" s="611"/>
      <c r="DG16" s="611"/>
      <c r="DH16" s="611"/>
      <c r="DI16" s="611"/>
      <c r="DJ16" s="611"/>
      <c r="DK16" s="611"/>
      <c r="DL16" s="611"/>
      <c r="DM16" s="611"/>
      <c r="DN16" s="611"/>
      <c r="DO16" s="611"/>
      <c r="DP16" s="612"/>
      <c r="DQ16" s="619">
        <v>557</v>
      </c>
      <c r="DR16" s="611"/>
      <c r="DS16" s="611"/>
      <c r="DT16" s="611"/>
      <c r="DU16" s="611"/>
      <c r="DV16" s="611"/>
      <c r="DW16" s="611"/>
      <c r="DX16" s="611"/>
      <c r="DY16" s="611"/>
      <c r="DZ16" s="611"/>
      <c r="EA16" s="611"/>
      <c r="EB16" s="611"/>
      <c r="EC16" s="620"/>
    </row>
    <row r="17" spans="2:133" ht="11.25" customHeight="1" x14ac:dyDescent="0.15">
      <c r="B17" s="607" t="s">
        <v>264</v>
      </c>
      <c r="C17" s="608"/>
      <c r="D17" s="608"/>
      <c r="E17" s="608"/>
      <c r="F17" s="608"/>
      <c r="G17" s="608"/>
      <c r="H17" s="608"/>
      <c r="I17" s="608"/>
      <c r="J17" s="608"/>
      <c r="K17" s="608"/>
      <c r="L17" s="608"/>
      <c r="M17" s="608"/>
      <c r="N17" s="608"/>
      <c r="O17" s="608"/>
      <c r="P17" s="608"/>
      <c r="Q17" s="609"/>
      <c r="R17" s="610">
        <v>134301</v>
      </c>
      <c r="S17" s="611"/>
      <c r="T17" s="611"/>
      <c r="U17" s="611"/>
      <c r="V17" s="611"/>
      <c r="W17" s="611"/>
      <c r="X17" s="611"/>
      <c r="Y17" s="612"/>
      <c r="Z17" s="613">
        <v>0.3</v>
      </c>
      <c r="AA17" s="613"/>
      <c r="AB17" s="613"/>
      <c r="AC17" s="613"/>
      <c r="AD17" s="614">
        <v>134301</v>
      </c>
      <c r="AE17" s="614"/>
      <c r="AF17" s="614"/>
      <c r="AG17" s="614"/>
      <c r="AH17" s="614"/>
      <c r="AI17" s="614"/>
      <c r="AJ17" s="614"/>
      <c r="AK17" s="614"/>
      <c r="AL17" s="615">
        <v>0.5</v>
      </c>
      <c r="AM17" s="616"/>
      <c r="AN17" s="616"/>
      <c r="AO17" s="617"/>
      <c r="AP17" s="607" t="s">
        <v>265</v>
      </c>
      <c r="AQ17" s="608"/>
      <c r="AR17" s="608"/>
      <c r="AS17" s="608"/>
      <c r="AT17" s="608"/>
      <c r="AU17" s="608"/>
      <c r="AV17" s="608"/>
      <c r="AW17" s="608"/>
      <c r="AX17" s="608"/>
      <c r="AY17" s="608"/>
      <c r="AZ17" s="608"/>
      <c r="BA17" s="608"/>
      <c r="BB17" s="608"/>
      <c r="BC17" s="608"/>
      <c r="BD17" s="608"/>
      <c r="BE17" s="608"/>
      <c r="BF17" s="609"/>
      <c r="BG17" s="610" t="s">
        <v>128</v>
      </c>
      <c r="BH17" s="611"/>
      <c r="BI17" s="611"/>
      <c r="BJ17" s="611"/>
      <c r="BK17" s="611"/>
      <c r="BL17" s="611"/>
      <c r="BM17" s="611"/>
      <c r="BN17" s="612"/>
      <c r="BO17" s="613" t="s">
        <v>238</v>
      </c>
      <c r="BP17" s="613"/>
      <c r="BQ17" s="613"/>
      <c r="BR17" s="613"/>
      <c r="BS17" s="614" t="s">
        <v>128</v>
      </c>
      <c r="BT17" s="614"/>
      <c r="BU17" s="614"/>
      <c r="BV17" s="614"/>
      <c r="BW17" s="614"/>
      <c r="BX17" s="614"/>
      <c r="BY17" s="614"/>
      <c r="BZ17" s="614"/>
      <c r="CA17" s="614"/>
      <c r="CB17" s="618"/>
      <c r="CD17" s="607" t="s">
        <v>266</v>
      </c>
      <c r="CE17" s="608"/>
      <c r="CF17" s="608"/>
      <c r="CG17" s="608"/>
      <c r="CH17" s="608"/>
      <c r="CI17" s="608"/>
      <c r="CJ17" s="608"/>
      <c r="CK17" s="608"/>
      <c r="CL17" s="608"/>
      <c r="CM17" s="608"/>
      <c r="CN17" s="608"/>
      <c r="CO17" s="608"/>
      <c r="CP17" s="608"/>
      <c r="CQ17" s="609"/>
      <c r="CR17" s="610">
        <v>3189287</v>
      </c>
      <c r="CS17" s="611"/>
      <c r="CT17" s="611"/>
      <c r="CU17" s="611"/>
      <c r="CV17" s="611"/>
      <c r="CW17" s="611"/>
      <c r="CX17" s="611"/>
      <c r="CY17" s="612"/>
      <c r="CZ17" s="613">
        <v>6.3</v>
      </c>
      <c r="DA17" s="613"/>
      <c r="DB17" s="613"/>
      <c r="DC17" s="613"/>
      <c r="DD17" s="619" t="s">
        <v>128</v>
      </c>
      <c r="DE17" s="611"/>
      <c r="DF17" s="611"/>
      <c r="DG17" s="611"/>
      <c r="DH17" s="611"/>
      <c r="DI17" s="611"/>
      <c r="DJ17" s="611"/>
      <c r="DK17" s="611"/>
      <c r="DL17" s="611"/>
      <c r="DM17" s="611"/>
      <c r="DN17" s="611"/>
      <c r="DO17" s="611"/>
      <c r="DP17" s="612"/>
      <c r="DQ17" s="619">
        <v>3161219</v>
      </c>
      <c r="DR17" s="611"/>
      <c r="DS17" s="611"/>
      <c r="DT17" s="611"/>
      <c r="DU17" s="611"/>
      <c r="DV17" s="611"/>
      <c r="DW17" s="611"/>
      <c r="DX17" s="611"/>
      <c r="DY17" s="611"/>
      <c r="DZ17" s="611"/>
      <c r="EA17" s="611"/>
      <c r="EB17" s="611"/>
      <c r="EC17" s="620"/>
    </row>
    <row r="18" spans="2:133" ht="11.25" customHeight="1" x14ac:dyDescent="0.15">
      <c r="B18" s="607" t="s">
        <v>267</v>
      </c>
      <c r="C18" s="608"/>
      <c r="D18" s="608"/>
      <c r="E18" s="608"/>
      <c r="F18" s="608"/>
      <c r="G18" s="608"/>
      <c r="H18" s="608"/>
      <c r="I18" s="608"/>
      <c r="J18" s="608"/>
      <c r="K18" s="608"/>
      <c r="L18" s="608"/>
      <c r="M18" s="608"/>
      <c r="N18" s="608"/>
      <c r="O18" s="608"/>
      <c r="P18" s="608"/>
      <c r="Q18" s="609"/>
      <c r="R18" s="610">
        <v>124461</v>
      </c>
      <c r="S18" s="611"/>
      <c r="T18" s="611"/>
      <c r="U18" s="611"/>
      <c r="V18" s="611"/>
      <c r="W18" s="611"/>
      <c r="X18" s="611"/>
      <c r="Y18" s="612"/>
      <c r="Z18" s="613">
        <v>0.2</v>
      </c>
      <c r="AA18" s="613"/>
      <c r="AB18" s="613"/>
      <c r="AC18" s="613"/>
      <c r="AD18" s="614">
        <v>124461</v>
      </c>
      <c r="AE18" s="614"/>
      <c r="AF18" s="614"/>
      <c r="AG18" s="614"/>
      <c r="AH18" s="614"/>
      <c r="AI18" s="614"/>
      <c r="AJ18" s="614"/>
      <c r="AK18" s="614"/>
      <c r="AL18" s="615">
        <v>0.5</v>
      </c>
      <c r="AM18" s="616"/>
      <c r="AN18" s="616"/>
      <c r="AO18" s="617"/>
      <c r="AP18" s="607" t="s">
        <v>268</v>
      </c>
      <c r="AQ18" s="608"/>
      <c r="AR18" s="608"/>
      <c r="AS18" s="608"/>
      <c r="AT18" s="608"/>
      <c r="AU18" s="608"/>
      <c r="AV18" s="608"/>
      <c r="AW18" s="608"/>
      <c r="AX18" s="608"/>
      <c r="AY18" s="608"/>
      <c r="AZ18" s="608"/>
      <c r="BA18" s="608"/>
      <c r="BB18" s="608"/>
      <c r="BC18" s="608"/>
      <c r="BD18" s="608"/>
      <c r="BE18" s="608"/>
      <c r="BF18" s="609"/>
      <c r="BG18" s="610" t="s">
        <v>238</v>
      </c>
      <c r="BH18" s="611"/>
      <c r="BI18" s="611"/>
      <c r="BJ18" s="611"/>
      <c r="BK18" s="611"/>
      <c r="BL18" s="611"/>
      <c r="BM18" s="611"/>
      <c r="BN18" s="612"/>
      <c r="BO18" s="613" t="s">
        <v>128</v>
      </c>
      <c r="BP18" s="613"/>
      <c r="BQ18" s="613"/>
      <c r="BR18" s="613"/>
      <c r="BS18" s="614" t="s">
        <v>238</v>
      </c>
      <c r="BT18" s="614"/>
      <c r="BU18" s="614"/>
      <c r="BV18" s="614"/>
      <c r="BW18" s="614"/>
      <c r="BX18" s="614"/>
      <c r="BY18" s="614"/>
      <c r="BZ18" s="614"/>
      <c r="CA18" s="614"/>
      <c r="CB18" s="618"/>
      <c r="CD18" s="607" t="s">
        <v>269</v>
      </c>
      <c r="CE18" s="608"/>
      <c r="CF18" s="608"/>
      <c r="CG18" s="608"/>
      <c r="CH18" s="608"/>
      <c r="CI18" s="608"/>
      <c r="CJ18" s="608"/>
      <c r="CK18" s="608"/>
      <c r="CL18" s="608"/>
      <c r="CM18" s="608"/>
      <c r="CN18" s="608"/>
      <c r="CO18" s="608"/>
      <c r="CP18" s="608"/>
      <c r="CQ18" s="609"/>
      <c r="CR18" s="610" t="s">
        <v>128</v>
      </c>
      <c r="CS18" s="611"/>
      <c r="CT18" s="611"/>
      <c r="CU18" s="611"/>
      <c r="CV18" s="611"/>
      <c r="CW18" s="611"/>
      <c r="CX18" s="611"/>
      <c r="CY18" s="612"/>
      <c r="CZ18" s="613" t="s">
        <v>128</v>
      </c>
      <c r="DA18" s="613"/>
      <c r="DB18" s="613"/>
      <c r="DC18" s="613"/>
      <c r="DD18" s="619" t="s">
        <v>128</v>
      </c>
      <c r="DE18" s="611"/>
      <c r="DF18" s="611"/>
      <c r="DG18" s="611"/>
      <c r="DH18" s="611"/>
      <c r="DI18" s="611"/>
      <c r="DJ18" s="611"/>
      <c r="DK18" s="611"/>
      <c r="DL18" s="611"/>
      <c r="DM18" s="611"/>
      <c r="DN18" s="611"/>
      <c r="DO18" s="611"/>
      <c r="DP18" s="612"/>
      <c r="DQ18" s="619" t="s">
        <v>128</v>
      </c>
      <c r="DR18" s="611"/>
      <c r="DS18" s="611"/>
      <c r="DT18" s="611"/>
      <c r="DU18" s="611"/>
      <c r="DV18" s="611"/>
      <c r="DW18" s="611"/>
      <c r="DX18" s="611"/>
      <c r="DY18" s="611"/>
      <c r="DZ18" s="611"/>
      <c r="EA18" s="611"/>
      <c r="EB18" s="611"/>
      <c r="EC18" s="620"/>
    </row>
    <row r="19" spans="2:133" ht="11.25" customHeight="1" x14ac:dyDescent="0.15">
      <c r="B19" s="607" t="s">
        <v>270</v>
      </c>
      <c r="C19" s="608"/>
      <c r="D19" s="608"/>
      <c r="E19" s="608"/>
      <c r="F19" s="608"/>
      <c r="G19" s="608"/>
      <c r="H19" s="608"/>
      <c r="I19" s="608"/>
      <c r="J19" s="608"/>
      <c r="K19" s="608"/>
      <c r="L19" s="608"/>
      <c r="M19" s="608"/>
      <c r="N19" s="608"/>
      <c r="O19" s="608"/>
      <c r="P19" s="608"/>
      <c r="Q19" s="609"/>
      <c r="R19" s="610">
        <v>121874</v>
      </c>
      <c r="S19" s="611"/>
      <c r="T19" s="611"/>
      <c r="U19" s="611"/>
      <c r="V19" s="611"/>
      <c r="W19" s="611"/>
      <c r="X19" s="611"/>
      <c r="Y19" s="612"/>
      <c r="Z19" s="613">
        <v>0.2</v>
      </c>
      <c r="AA19" s="613"/>
      <c r="AB19" s="613"/>
      <c r="AC19" s="613"/>
      <c r="AD19" s="614">
        <v>121874</v>
      </c>
      <c r="AE19" s="614"/>
      <c r="AF19" s="614"/>
      <c r="AG19" s="614"/>
      <c r="AH19" s="614"/>
      <c r="AI19" s="614"/>
      <c r="AJ19" s="614"/>
      <c r="AK19" s="614"/>
      <c r="AL19" s="615">
        <v>0.5</v>
      </c>
      <c r="AM19" s="616"/>
      <c r="AN19" s="616"/>
      <c r="AO19" s="617"/>
      <c r="AP19" s="607" t="s">
        <v>271</v>
      </c>
      <c r="AQ19" s="608"/>
      <c r="AR19" s="608"/>
      <c r="AS19" s="608"/>
      <c r="AT19" s="608"/>
      <c r="AU19" s="608"/>
      <c r="AV19" s="608"/>
      <c r="AW19" s="608"/>
      <c r="AX19" s="608"/>
      <c r="AY19" s="608"/>
      <c r="AZ19" s="608"/>
      <c r="BA19" s="608"/>
      <c r="BB19" s="608"/>
      <c r="BC19" s="608"/>
      <c r="BD19" s="608"/>
      <c r="BE19" s="608"/>
      <c r="BF19" s="609"/>
      <c r="BG19" s="610">
        <v>1312992</v>
      </c>
      <c r="BH19" s="611"/>
      <c r="BI19" s="611"/>
      <c r="BJ19" s="611"/>
      <c r="BK19" s="611"/>
      <c r="BL19" s="611"/>
      <c r="BM19" s="611"/>
      <c r="BN19" s="612"/>
      <c r="BO19" s="613">
        <v>7.5</v>
      </c>
      <c r="BP19" s="613"/>
      <c r="BQ19" s="613"/>
      <c r="BR19" s="613"/>
      <c r="BS19" s="614" t="s">
        <v>128</v>
      </c>
      <c r="BT19" s="614"/>
      <c r="BU19" s="614"/>
      <c r="BV19" s="614"/>
      <c r="BW19" s="614"/>
      <c r="BX19" s="614"/>
      <c r="BY19" s="614"/>
      <c r="BZ19" s="614"/>
      <c r="CA19" s="614"/>
      <c r="CB19" s="618"/>
      <c r="CD19" s="607" t="s">
        <v>272</v>
      </c>
      <c r="CE19" s="608"/>
      <c r="CF19" s="608"/>
      <c r="CG19" s="608"/>
      <c r="CH19" s="608"/>
      <c r="CI19" s="608"/>
      <c r="CJ19" s="608"/>
      <c r="CK19" s="608"/>
      <c r="CL19" s="608"/>
      <c r="CM19" s="608"/>
      <c r="CN19" s="608"/>
      <c r="CO19" s="608"/>
      <c r="CP19" s="608"/>
      <c r="CQ19" s="609"/>
      <c r="CR19" s="610" t="s">
        <v>238</v>
      </c>
      <c r="CS19" s="611"/>
      <c r="CT19" s="611"/>
      <c r="CU19" s="611"/>
      <c r="CV19" s="611"/>
      <c r="CW19" s="611"/>
      <c r="CX19" s="611"/>
      <c r="CY19" s="612"/>
      <c r="CZ19" s="613" t="s">
        <v>128</v>
      </c>
      <c r="DA19" s="613"/>
      <c r="DB19" s="613"/>
      <c r="DC19" s="613"/>
      <c r="DD19" s="619" t="s">
        <v>128</v>
      </c>
      <c r="DE19" s="611"/>
      <c r="DF19" s="611"/>
      <c r="DG19" s="611"/>
      <c r="DH19" s="611"/>
      <c r="DI19" s="611"/>
      <c r="DJ19" s="611"/>
      <c r="DK19" s="611"/>
      <c r="DL19" s="611"/>
      <c r="DM19" s="611"/>
      <c r="DN19" s="611"/>
      <c r="DO19" s="611"/>
      <c r="DP19" s="612"/>
      <c r="DQ19" s="619" t="s">
        <v>128</v>
      </c>
      <c r="DR19" s="611"/>
      <c r="DS19" s="611"/>
      <c r="DT19" s="611"/>
      <c r="DU19" s="611"/>
      <c r="DV19" s="611"/>
      <c r="DW19" s="611"/>
      <c r="DX19" s="611"/>
      <c r="DY19" s="611"/>
      <c r="DZ19" s="611"/>
      <c r="EA19" s="611"/>
      <c r="EB19" s="611"/>
      <c r="EC19" s="620"/>
    </row>
    <row r="20" spans="2:133" ht="11.25" customHeight="1" x14ac:dyDescent="0.15">
      <c r="B20" s="623" t="s">
        <v>273</v>
      </c>
      <c r="C20" s="624"/>
      <c r="D20" s="624"/>
      <c r="E20" s="624"/>
      <c r="F20" s="624"/>
      <c r="G20" s="624"/>
      <c r="H20" s="624"/>
      <c r="I20" s="624"/>
      <c r="J20" s="624"/>
      <c r="K20" s="624"/>
      <c r="L20" s="624"/>
      <c r="M20" s="624"/>
      <c r="N20" s="624"/>
      <c r="O20" s="624"/>
      <c r="P20" s="624"/>
      <c r="Q20" s="625"/>
      <c r="R20" s="610">
        <v>2587</v>
      </c>
      <c r="S20" s="611"/>
      <c r="T20" s="611"/>
      <c r="U20" s="611"/>
      <c r="V20" s="611"/>
      <c r="W20" s="611"/>
      <c r="X20" s="611"/>
      <c r="Y20" s="612"/>
      <c r="Z20" s="613">
        <v>0</v>
      </c>
      <c r="AA20" s="613"/>
      <c r="AB20" s="613"/>
      <c r="AC20" s="613"/>
      <c r="AD20" s="614">
        <v>2587</v>
      </c>
      <c r="AE20" s="614"/>
      <c r="AF20" s="614"/>
      <c r="AG20" s="614"/>
      <c r="AH20" s="614"/>
      <c r="AI20" s="614"/>
      <c r="AJ20" s="614"/>
      <c r="AK20" s="614"/>
      <c r="AL20" s="615">
        <v>0</v>
      </c>
      <c r="AM20" s="616"/>
      <c r="AN20" s="616"/>
      <c r="AO20" s="617"/>
      <c r="AP20" s="607" t="s">
        <v>274</v>
      </c>
      <c r="AQ20" s="608"/>
      <c r="AR20" s="608"/>
      <c r="AS20" s="608"/>
      <c r="AT20" s="608"/>
      <c r="AU20" s="608"/>
      <c r="AV20" s="608"/>
      <c r="AW20" s="608"/>
      <c r="AX20" s="608"/>
      <c r="AY20" s="608"/>
      <c r="AZ20" s="608"/>
      <c r="BA20" s="608"/>
      <c r="BB20" s="608"/>
      <c r="BC20" s="608"/>
      <c r="BD20" s="608"/>
      <c r="BE20" s="608"/>
      <c r="BF20" s="609"/>
      <c r="BG20" s="610">
        <v>1312992</v>
      </c>
      <c r="BH20" s="611"/>
      <c r="BI20" s="611"/>
      <c r="BJ20" s="611"/>
      <c r="BK20" s="611"/>
      <c r="BL20" s="611"/>
      <c r="BM20" s="611"/>
      <c r="BN20" s="612"/>
      <c r="BO20" s="613">
        <v>7.5</v>
      </c>
      <c r="BP20" s="613"/>
      <c r="BQ20" s="613"/>
      <c r="BR20" s="613"/>
      <c r="BS20" s="614" t="s">
        <v>128</v>
      </c>
      <c r="BT20" s="614"/>
      <c r="BU20" s="614"/>
      <c r="BV20" s="614"/>
      <c r="BW20" s="614"/>
      <c r="BX20" s="614"/>
      <c r="BY20" s="614"/>
      <c r="BZ20" s="614"/>
      <c r="CA20" s="614"/>
      <c r="CB20" s="618"/>
      <c r="CD20" s="607" t="s">
        <v>275</v>
      </c>
      <c r="CE20" s="608"/>
      <c r="CF20" s="608"/>
      <c r="CG20" s="608"/>
      <c r="CH20" s="608"/>
      <c r="CI20" s="608"/>
      <c r="CJ20" s="608"/>
      <c r="CK20" s="608"/>
      <c r="CL20" s="608"/>
      <c r="CM20" s="608"/>
      <c r="CN20" s="608"/>
      <c r="CO20" s="608"/>
      <c r="CP20" s="608"/>
      <c r="CQ20" s="609"/>
      <c r="CR20" s="610">
        <v>50491549</v>
      </c>
      <c r="CS20" s="611"/>
      <c r="CT20" s="611"/>
      <c r="CU20" s="611"/>
      <c r="CV20" s="611"/>
      <c r="CW20" s="611"/>
      <c r="CX20" s="611"/>
      <c r="CY20" s="612"/>
      <c r="CZ20" s="613">
        <v>100</v>
      </c>
      <c r="DA20" s="613"/>
      <c r="DB20" s="613"/>
      <c r="DC20" s="613"/>
      <c r="DD20" s="619">
        <v>8465776</v>
      </c>
      <c r="DE20" s="611"/>
      <c r="DF20" s="611"/>
      <c r="DG20" s="611"/>
      <c r="DH20" s="611"/>
      <c r="DI20" s="611"/>
      <c r="DJ20" s="611"/>
      <c r="DK20" s="611"/>
      <c r="DL20" s="611"/>
      <c r="DM20" s="611"/>
      <c r="DN20" s="611"/>
      <c r="DO20" s="611"/>
      <c r="DP20" s="612"/>
      <c r="DQ20" s="619">
        <v>29405611</v>
      </c>
      <c r="DR20" s="611"/>
      <c r="DS20" s="611"/>
      <c r="DT20" s="611"/>
      <c r="DU20" s="611"/>
      <c r="DV20" s="611"/>
      <c r="DW20" s="611"/>
      <c r="DX20" s="611"/>
      <c r="DY20" s="611"/>
      <c r="DZ20" s="611"/>
      <c r="EA20" s="611"/>
      <c r="EB20" s="611"/>
      <c r="EC20" s="620"/>
    </row>
    <row r="21" spans="2:133" ht="11.25" customHeight="1" x14ac:dyDescent="0.15">
      <c r="B21" s="607" t="s">
        <v>276</v>
      </c>
      <c r="C21" s="608"/>
      <c r="D21" s="608"/>
      <c r="E21" s="608"/>
      <c r="F21" s="608"/>
      <c r="G21" s="608"/>
      <c r="H21" s="608"/>
      <c r="I21" s="608"/>
      <c r="J21" s="608"/>
      <c r="K21" s="608"/>
      <c r="L21" s="608"/>
      <c r="M21" s="608"/>
      <c r="N21" s="608"/>
      <c r="O21" s="608"/>
      <c r="P21" s="608"/>
      <c r="Q21" s="609"/>
      <c r="R21" s="610">
        <v>5581254</v>
      </c>
      <c r="S21" s="611"/>
      <c r="T21" s="611"/>
      <c r="U21" s="611"/>
      <c r="V21" s="611"/>
      <c r="W21" s="611"/>
      <c r="X21" s="611"/>
      <c r="Y21" s="612"/>
      <c r="Z21" s="613">
        <v>10.8</v>
      </c>
      <c r="AA21" s="613"/>
      <c r="AB21" s="613"/>
      <c r="AC21" s="613"/>
      <c r="AD21" s="614">
        <v>5408817</v>
      </c>
      <c r="AE21" s="614"/>
      <c r="AF21" s="614"/>
      <c r="AG21" s="614"/>
      <c r="AH21" s="614"/>
      <c r="AI21" s="614"/>
      <c r="AJ21" s="614"/>
      <c r="AK21" s="614"/>
      <c r="AL21" s="615">
        <v>21.3</v>
      </c>
      <c r="AM21" s="616"/>
      <c r="AN21" s="616"/>
      <c r="AO21" s="617"/>
      <c r="AP21" s="607" t="s">
        <v>277</v>
      </c>
      <c r="AQ21" s="626"/>
      <c r="AR21" s="626"/>
      <c r="AS21" s="626"/>
      <c r="AT21" s="626"/>
      <c r="AU21" s="626"/>
      <c r="AV21" s="626"/>
      <c r="AW21" s="626"/>
      <c r="AX21" s="626"/>
      <c r="AY21" s="626"/>
      <c r="AZ21" s="626"/>
      <c r="BA21" s="626"/>
      <c r="BB21" s="626"/>
      <c r="BC21" s="626"/>
      <c r="BD21" s="626"/>
      <c r="BE21" s="626"/>
      <c r="BF21" s="627"/>
      <c r="BG21" s="610" t="s">
        <v>238</v>
      </c>
      <c r="BH21" s="611"/>
      <c r="BI21" s="611"/>
      <c r="BJ21" s="611"/>
      <c r="BK21" s="611"/>
      <c r="BL21" s="611"/>
      <c r="BM21" s="611"/>
      <c r="BN21" s="612"/>
      <c r="BO21" s="613" t="s">
        <v>128</v>
      </c>
      <c r="BP21" s="613"/>
      <c r="BQ21" s="613"/>
      <c r="BR21" s="613"/>
      <c r="BS21" s="614" t="s">
        <v>128</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278</v>
      </c>
      <c r="C22" s="608"/>
      <c r="D22" s="608"/>
      <c r="E22" s="608"/>
      <c r="F22" s="608"/>
      <c r="G22" s="608"/>
      <c r="H22" s="608"/>
      <c r="I22" s="608"/>
      <c r="J22" s="608"/>
      <c r="K22" s="608"/>
      <c r="L22" s="608"/>
      <c r="M22" s="608"/>
      <c r="N22" s="608"/>
      <c r="O22" s="608"/>
      <c r="P22" s="608"/>
      <c r="Q22" s="609"/>
      <c r="R22" s="610">
        <v>5408817</v>
      </c>
      <c r="S22" s="611"/>
      <c r="T22" s="611"/>
      <c r="U22" s="611"/>
      <c r="V22" s="611"/>
      <c r="W22" s="611"/>
      <c r="X22" s="611"/>
      <c r="Y22" s="612"/>
      <c r="Z22" s="613">
        <v>10.4</v>
      </c>
      <c r="AA22" s="613"/>
      <c r="AB22" s="613"/>
      <c r="AC22" s="613"/>
      <c r="AD22" s="614">
        <v>5408817</v>
      </c>
      <c r="AE22" s="614"/>
      <c r="AF22" s="614"/>
      <c r="AG22" s="614"/>
      <c r="AH22" s="614"/>
      <c r="AI22" s="614"/>
      <c r="AJ22" s="614"/>
      <c r="AK22" s="614"/>
      <c r="AL22" s="615">
        <v>21.3</v>
      </c>
      <c r="AM22" s="616"/>
      <c r="AN22" s="616"/>
      <c r="AO22" s="617"/>
      <c r="AP22" s="607" t="s">
        <v>279</v>
      </c>
      <c r="AQ22" s="626"/>
      <c r="AR22" s="626"/>
      <c r="AS22" s="626"/>
      <c r="AT22" s="626"/>
      <c r="AU22" s="626"/>
      <c r="AV22" s="626"/>
      <c r="AW22" s="626"/>
      <c r="AX22" s="626"/>
      <c r="AY22" s="626"/>
      <c r="AZ22" s="626"/>
      <c r="BA22" s="626"/>
      <c r="BB22" s="626"/>
      <c r="BC22" s="626"/>
      <c r="BD22" s="626"/>
      <c r="BE22" s="626"/>
      <c r="BF22" s="627"/>
      <c r="BG22" s="610" t="s">
        <v>128</v>
      </c>
      <c r="BH22" s="611"/>
      <c r="BI22" s="611"/>
      <c r="BJ22" s="611"/>
      <c r="BK22" s="611"/>
      <c r="BL22" s="611"/>
      <c r="BM22" s="611"/>
      <c r="BN22" s="612"/>
      <c r="BO22" s="613" t="s">
        <v>128</v>
      </c>
      <c r="BP22" s="613"/>
      <c r="BQ22" s="613"/>
      <c r="BR22" s="613"/>
      <c r="BS22" s="614" t="s">
        <v>128</v>
      </c>
      <c r="BT22" s="614"/>
      <c r="BU22" s="614"/>
      <c r="BV22" s="614"/>
      <c r="BW22" s="614"/>
      <c r="BX22" s="614"/>
      <c r="BY22" s="614"/>
      <c r="BZ22" s="614"/>
      <c r="CA22" s="614"/>
      <c r="CB22" s="618"/>
      <c r="CD22" s="592" t="s">
        <v>280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281</v>
      </c>
      <c r="C23" s="608"/>
      <c r="D23" s="608"/>
      <c r="E23" s="608"/>
      <c r="F23" s="608"/>
      <c r="G23" s="608"/>
      <c r="H23" s="608"/>
      <c r="I23" s="608"/>
      <c r="J23" s="608"/>
      <c r="K23" s="608"/>
      <c r="L23" s="608"/>
      <c r="M23" s="608"/>
      <c r="N23" s="608"/>
      <c r="O23" s="608"/>
      <c r="P23" s="608"/>
      <c r="Q23" s="609"/>
      <c r="R23" s="610">
        <v>169906</v>
      </c>
      <c r="S23" s="611"/>
      <c r="T23" s="611"/>
      <c r="U23" s="611"/>
      <c r="V23" s="611"/>
      <c r="W23" s="611"/>
      <c r="X23" s="611"/>
      <c r="Y23" s="612"/>
      <c r="Z23" s="613">
        <v>0.3</v>
      </c>
      <c r="AA23" s="613"/>
      <c r="AB23" s="613"/>
      <c r="AC23" s="613"/>
      <c r="AD23" s="614" t="s">
        <v>128</v>
      </c>
      <c r="AE23" s="614"/>
      <c r="AF23" s="614"/>
      <c r="AG23" s="614"/>
      <c r="AH23" s="614"/>
      <c r="AI23" s="614"/>
      <c r="AJ23" s="614"/>
      <c r="AK23" s="614"/>
      <c r="AL23" s="615" t="s">
        <v>128</v>
      </c>
      <c r="AM23" s="616"/>
      <c r="AN23" s="616"/>
      <c r="AO23" s="617"/>
      <c r="AP23" s="607" t="s">
        <v>282</v>
      </c>
      <c r="AQ23" s="626"/>
      <c r="AR23" s="626"/>
      <c r="AS23" s="626"/>
      <c r="AT23" s="626"/>
      <c r="AU23" s="626"/>
      <c r="AV23" s="626"/>
      <c r="AW23" s="626"/>
      <c r="AX23" s="626"/>
      <c r="AY23" s="626"/>
      <c r="AZ23" s="626"/>
      <c r="BA23" s="626"/>
      <c r="BB23" s="626"/>
      <c r="BC23" s="626"/>
      <c r="BD23" s="626"/>
      <c r="BE23" s="626"/>
      <c r="BF23" s="627"/>
      <c r="BG23" s="610">
        <v>1312992</v>
      </c>
      <c r="BH23" s="611"/>
      <c r="BI23" s="611"/>
      <c r="BJ23" s="611"/>
      <c r="BK23" s="611"/>
      <c r="BL23" s="611"/>
      <c r="BM23" s="611"/>
      <c r="BN23" s="612"/>
      <c r="BO23" s="613">
        <v>7.5</v>
      </c>
      <c r="BP23" s="613"/>
      <c r="BQ23" s="613"/>
      <c r="BR23" s="613"/>
      <c r="BS23" s="614" t="s">
        <v>128</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283</v>
      </c>
      <c r="CS23" s="593"/>
      <c r="CT23" s="593"/>
      <c r="CU23" s="593"/>
      <c r="CV23" s="593"/>
      <c r="CW23" s="593"/>
      <c r="CX23" s="593"/>
      <c r="CY23" s="594"/>
      <c r="CZ23" s="592" t="s">
        <v>284</v>
      </c>
      <c r="DA23" s="593"/>
      <c r="DB23" s="593"/>
      <c r="DC23" s="594"/>
      <c r="DD23" s="592" t="s">
        <v>285</v>
      </c>
      <c r="DE23" s="593"/>
      <c r="DF23" s="593"/>
      <c r="DG23" s="593"/>
      <c r="DH23" s="593"/>
      <c r="DI23" s="593"/>
      <c r="DJ23" s="593"/>
      <c r="DK23" s="594"/>
      <c r="DL23" s="639" t="s">
        <v>286</v>
      </c>
      <c r="DM23" s="640"/>
      <c r="DN23" s="640"/>
      <c r="DO23" s="640"/>
      <c r="DP23" s="640"/>
      <c r="DQ23" s="640"/>
      <c r="DR23" s="640"/>
      <c r="DS23" s="640"/>
      <c r="DT23" s="640"/>
      <c r="DU23" s="640"/>
      <c r="DV23" s="641"/>
      <c r="DW23" s="592" t="s">
        <v>287</v>
      </c>
      <c r="DX23" s="593"/>
      <c r="DY23" s="593"/>
      <c r="DZ23" s="593"/>
      <c r="EA23" s="593"/>
      <c r="EB23" s="593"/>
      <c r="EC23" s="594"/>
    </row>
    <row r="24" spans="2:133" ht="11.25" customHeight="1" x14ac:dyDescent="0.15">
      <c r="B24" s="607" t="s">
        <v>288</v>
      </c>
      <c r="C24" s="608"/>
      <c r="D24" s="608"/>
      <c r="E24" s="608"/>
      <c r="F24" s="608"/>
      <c r="G24" s="608"/>
      <c r="H24" s="608"/>
      <c r="I24" s="608"/>
      <c r="J24" s="608"/>
      <c r="K24" s="608"/>
      <c r="L24" s="608"/>
      <c r="M24" s="608"/>
      <c r="N24" s="608"/>
      <c r="O24" s="608"/>
      <c r="P24" s="608"/>
      <c r="Q24" s="609"/>
      <c r="R24" s="610">
        <v>2531</v>
      </c>
      <c r="S24" s="611"/>
      <c r="T24" s="611"/>
      <c r="U24" s="611"/>
      <c r="V24" s="611"/>
      <c r="W24" s="611"/>
      <c r="X24" s="611"/>
      <c r="Y24" s="612"/>
      <c r="Z24" s="613">
        <v>0</v>
      </c>
      <c r="AA24" s="613"/>
      <c r="AB24" s="613"/>
      <c r="AC24" s="613"/>
      <c r="AD24" s="614" t="s">
        <v>128</v>
      </c>
      <c r="AE24" s="614"/>
      <c r="AF24" s="614"/>
      <c r="AG24" s="614"/>
      <c r="AH24" s="614"/>
      <c r="AI24" s="614"/>
      <c r="AJ24" s="614"/>
      <c r="AK24" s="614"/>
      <c r="AL24" s="615" t="s">
        <v>128</v>
      </c>
      <c r="AM24" s="616"/>
      <c r="AN24" s="616"/>
      <c r="AO24" s="617"/>
      <c r="AP24" s="607" t="s">
        <v>289</v>
      </c>
      <c r="AQ24" s="626"/>
      <c r="AR24" s="626"/>
      <c r="AS24" s="626"/>
      <c r="AT24" s="626"/>
      <c r="AU24" s="626"/>
      <c r="AV24" s="626"/>
      <c r="AW24" s="626"/>
      <c r="AX24" s="626"/>
      <c r="AY24" s="626"/>
      <c r="AZ24" s="626"/>
      <c r="BA24" s="626"/>
      <c r="BB24" s="626"/>
      <c r="BC24" s="626"/>
      <c r="BD24" s="626"/>
      <c r="BE24" s="626"/>
      <c r="BF24" s="627"/>
      <c r="BG24" s="610" t="s">
        <v>128</v>
      </c>
      <c r="BH24" s="611"/>
      <c r="BI24" s="611"/>
      <c r="BJ24" s="611"/>
      <c r="BK24" s="611"/>
      <c r="BL24" s="611"/>
      <c r="BM24" s="611"/>
      <c r="BN24" s="612"/>
      <c r="BO24" s="613" t="s">
        <v>128</v>
      </c>
      <c r="BP24" s="613"/>
      <c r="BQ24" s="613"/>
      <c r="BR24" s="613"/>
      <c r="BS24" s="614" t="s">
        <v>238</v>
      </c>
      <c r="BT24" s="614"/>
      <c r="BU24" s="614"/>
      <c r="BV24" s="614"/>
      <c r="BW24" s="614"/>
      <c r="BX24" s="614"/>
      <c r="BY24" s="614"/>
      <c r="BZ24" s="614"/>
      <c r="CA24" s="614"/>
      <c r="CB24" s="618"/>
      <c r="CD24" s="596" t="s">
        <v>290</v>
      </c>
      <c r="CE24" s="597"/>
      <c r="CF24" s="597"/>
      <c r="CG24" s="597"/>
      <c r="CH24" s="597"/>
      <c r="CI24" s="597"/>
      <c r="CJ24" s="597"/>
      <c r="CK24" s="597"/>
      <c r="CL24" s="597"/>
      <c r="CM24" s="597"/>
      <c r="CN24" s="597"/>
      <c r="CO24" s="597"/>
      <c r="CP24" s="597"/>
      <c r="CQ24" s="598"/>
      <c r="CR24" s="599">
        <v>24498433</v>
      </c>
      <c r="CS24" s="600"/>
      <c r="CT24" s="600"/>
      <c r="CU24" s="600"/>
      <c r="CV24" s="600"/>
      <c r="CW24" s="600"/>
      <c r="CX24" s="600"/>
      <c r="CY24" s="601"/>
      <c r="CZ24" s="604">
        <v>48.5</v>
      </c>
      <c r="DA24" s="605"/>
      <c r="DB24" s="605"/>
      <c r="DC24" s="621"/>
      <c r="DD24" s="642">
        <v>14296228</v>
      </c>
      <c r="DE24" s="600"/>
      <c r="DF24" s="600"/>
      <c r="DG24" s="600"/>
      <c r="DH24" s="600"/>
      <c r="DI24" s="600"/>
      <c r="DJ24" s="600"/>
      <c r="DK24" s="601"/>
      <c r="DL24" s="642">
        <v>13739590</v>
      </c>
      <c r="DM24" s="600"/>
      <c r="DN24" s="600"/>
      <c r="DO24" s="600"/>
      <c r="DP24" s="600"/>
      <c r="DQ24" s="600"/>
      <c r="DR24" s="600"/>
      <c r="DS24" s="600"/>
      <c r="DT24" s="600"/>
      <c r="DU24" s="600"/>
      <c r="DV24" s="601"/>
      <c r="DW24" s="604">
        <v>52.7</v>
      </c>
      <c r="DX24" s="605"/>
      <c r="DY24" s="605"/>
      <c r="DZ24" s="605"/>
      <c r="EA24" s="605"/>
      <c r="EB24" s="605"/>
      <c r="EC24" s="606"/>
    </row>
    <row r="25" spans="2:133" ht="11.25" customHeight="1" x14ac:dyDescent="0.15">
      <c r="B25" s="607" t="s">
        <v>291</v>
      </c>
      <c r="C25" s="608"/>
      <c r="D25" s="608"/>
      <c r="E25" s="608"/>
      <c r="F25" s="608"/>
      <c r="G25" s="608"/>
      <c r="H25" s="608"/>
      <c r="I25" s="608"/>
      <c r="J25" s="608"/>
      <c r="K25" s="608"/>
      <c r="L25" s="608"/>
      <c r="M25" s="608"/>
      <c r="N25" s="608"/>
      <c r="O25" s="608"/>
      <c r="P25" s="608"/>
      <c r="Q25" s="609"/>
      <c r="R25" s="610">
        <v>26782818</v>
      </c>
      <c r="S25" s="611"/>
      <c r="T25" s="611"/>
      <c r="U25" s="611"/>
      <c r="V25" s="611"/>
      <c r="W25" s="611"/>
      <c r="X25" s="611"/>
      <c r="Y25" s="612"/>
      <c r="Z25" s="613">
        <v>51.7</v>
      </c>
      <c r="AA25" s="613"/>
      <c r="AB25" s="613"/>
      <c r="AC25" s="613"/>
      <c r="AD25" s="614">
        <v>25297389</v>
      </c>
      <c r="AE25" s="614"/>
      <c r="AF25" s="614"/>
      <c r="AG25" s="614"/>
      <c r="AH25" s="614"/>
      <c r="AI25" s="614"/>
      <c r="AJ25" s="614"/>
      <c r="AK25" s="614"/>
      <c r="AL25" s="615">
        <v>99.6</v>
      </c>
      <c r="AM25" s="616"/>
      <c r="AN25" s="616"/>
      <c r="AO25" s="617"/>
      <c r="AP25" s="607" t="s">
        <v>292</v>
      </c>
      <c r="AQ25" s="626"/>
      <c r="AR25" s="626"/>
      <c r="AS25" s="626"/>
      <c r="AT25" s="626"/>
      <c r="AU25" s="626"/>
      <c r="AV25" s="626"/>
      <c r="AW25" s="626"/>
      <c r="AX25" s="626"/>
      <c r="AY25" s="626"/>
      <c r="AZ25" s="626"/>
      <c r="BA25" s="626"/>
      <c r="BB25" s="626"/>
      <c r="BC25" s="626"/>
      <c r="BD25" s="626"/>
      <c r="BE25" s="626"/>
      <c r="BF25" s="627"/>
      <c r="BG25" s="610" t="s">
        <v>128</v>
      </c>
      <c r="BH25" s="611"/>
      <c r="BI25" s="611"/>
      <c r="BJ25" s="611"/>
      <c r="BK25" s="611"/>
      <c r="BL25" s="611"/>
      <c r="BM25" s="611"/>
      <c r="BN25" s="612"/>
      <c r="BO25" s="613" t="s">
        <v>238</v>
      </c>
      <c r="BP25" s="613"/>
      <c r="BQ25" s="613"/>
      <c r="BR25" s="613"/>
      <c r="BS25" s="614" t="s">
        <v>128</v>
      </c>
      <c r="BT25" s="614"/>
      <c r="BU25" s="614"/>
      <c r="BV25" s="614"/>
      <c r="BW25" s="614"/>
      <c r="BX25" s="614"/>
      <c r="BY25" s="614"/>
      <c r="BZ25" s="614"/>
      <c r="CA25" s="614"/>
      <c r="CB25" s="618"/>
      <c r="CD25" s="607" t="s">
        <v>293</v>
      </c>
      <c r="CE25" s="608"/>
      <c r="CF25" s="608"/>
      <c r="CG25" s="608"/>
      <c r="CH25" s="608"/>
      <c r="CI25" s="608"/>
      <c r="CJ25" s="608"/>
      <c r="CK25" s="608"/>
      <c r="CL25" s="608"/>
      <c r="CM25" s="608"/>
      <c r="CN25" s="608"/>
      <c r="CO25" s="608"/>
      <c r="CP25" s="608"/>
      <c r="CQ25" s="609"/>
      <c r="CR25" s="610">
        <v>8126588</v>
      </c>
      <c r="CS25" s="631"/>
      <c r="CT25" s="631"/>
      <c r="CU25" s="631"/>
      <c r="CV25" s="631"/>
      <c r="CW25" s="631"/>
      <c r="CX25" s="631"/>
      <c r="CY25" s="632"/>
      <c r="CZ25" s="615">
        <v>16.100000000000001</v>
      </c>
      <c r="DA25" s="643"/>
      <c r="DB25" s="643"/>
      <c r="DC25" s="645"/>
      <c r="DD25" s="619">
        <v>7488547</v>
      </c>
      <c r="DE25" s="631"/>
      <c r="DF25" s="631"/>
      <c r="DG25" s="631"/>
      <c r="DH25" s="631"/>
      <c r="DI25" s="631"/>
      <c r="DJ25" s="631"/>
      <c r="DK25" s="632"/>
      <c r="DL25" s="619">
        <v>7389365</v>
      </c>
      <c r="DM25" s="631"/>
      <c r="DN25" s="631"/>
      <c r="DO25" s="631"/>
      <c r="DP25" s="631"/>
      <c r="DQ25" s="631"/>
      <c r="DR25" s="631"/>
      <c r="DS25" s="631"/>
      <c r="DT25" s="631"/>
      <c r="DU25" s="631"/>
      <c r="DV25" s="632"/>
      <c r="DW25" s="615">
        <v>28.4</v>
      </c>
      <c r="DX25" s="643"/>
      <c r="DY25" s="643"/>
      <c r="DZ25" s="643"/>
      <c r="EA25" s="643"/>
      <c r="EB25" s="643"/>
      <c r="EC25" s="644"/>
    </row>
    <row r="26" spans="2:133" ht="11.25" customHeight="1" x14ac:dyDescent="0.15">
      <c r="B26" s="607" t="s">
        <v>294</v>
      </c>
      <c r="C26" s="608"/>
      <c r="D26" s="608"/>
      <c r="E26" s="608"/>
      <c r="F26" s="608"/>
      <c r="G26" s="608"/>
      <c r="H26" s="608"/>
      <c r="I26" s="608"/>
      <c r="J26" s="608"/>
      <c r="K26" s="608"/>
      <c r="L26" s="608"/>
      <c r="M26" s="608"/>
      <c r="N26" s="608"/>
      <c r="O26" s="608"/>
      <c r="P26" s="608"/>
      <c r="Q26" s="609"/>
      <c r="R26" s="610">
        <v>12687</v>
      </c>
      <c r="S26" s="611"/>
      <c r="T26" s="611"/>
      <c r="U26" s="611"/>
      <c r="V26" s="611"/>
      <c r="W26" s="611"/>
      <c r="X26" s="611"/>
      <c r="Y26" s="612"/>
      <c r="Z26" s="613">
        <v>0</v>
      </c>
      <c r="AA26" s="613"/>
      <c r="AB26" s="613"/>
      <c r="AC26" s="613"/>
      <c r="AD26" s="614">
        <v>12687</v>
      </c>
      <c r="AE26" s="614"/>
      <c r="AF26" s="614"/>
      <c r="AG26" s="614"/>
      <c r="AH26" s="614"/>
      <c r="AI26" s="614"/>
      <c r="AJ26" s="614"/>
      <c r="AK26" s="614"/>
      <c r="AL26" s="615">
        <v>0</v>
      </c>
      <c r="AM26" s="616"/>
      <c r="AN26" s="616"/>
      <c r="AO26" s="617"/>
      <c r="AP26" s="607" t="s">
        <v>295</v>
      </c>
      <c r="AQ26" s="626"/>
      <c r="AR26" s="626"/>
      <c r="AS26" s="626"/>
      <c r="AT26" s="626"/>
      <c r="AU26" s="626"/>
      <c r="AV26" s="626"/>
      <c r="AW26" s="626"/>
      <c r="AX26" s="626"/>
      <c r="AY26" s="626"/>
      <c r="AZ26" s="626"/>
      <c r="BA26" s="626"/>
      <c r="BB26" s="626"/>
      <c r="BC26" s="626"/>
      <c r="BD26" s="626"/>
      <c r="BE26" s="626"/>
      <c r="BF26" s="627"/>
      <c r="BG26" s="610" t="s">
        <v>238</v>
      </c>
      <c r="BH26" s="611"/>
      <c r="BI26" s="611"/>
      <c r="BJ26" s="611"/>
      <c r="BK26" s="611"/>
      <c r="BL26" s="611"/>
      <c r="BM26" s="611"/>
      <c r="BN26" s="612"/>
      <c r="BO26" s="613" t="s">
        <v>238</v>
      </c>
      <c r="BP26" s="613"/>
      <c r="BQ26" s="613"/>
      <c r="BR26" s="613"/>
      <c r="BS26" s="614" t="s">
        <v>128</v>
      </c>
      <c r="BT26" s="614"/>
      <c r="BU26" s="614"/>
      <c r="BV26" s="614"/>
      <c r="BW26" s="614"/>
      <c r="BX26" s="614"/>
      <c r="BY26" s="614"/>
      <c r="BZ26" s="614"/>
      <c r="CA26" s="614"/>
      <c r="CB26" s="618"/>
      <c r="CD26" s="607" t="s">
        <v>296</v>
      </c>
      <c r="CE26" s="608"/>
      <c r="CF26" s="608"/>
      <c r="CG26" s="608"/>
      <c r="CH26" s="608"/>
      <c r="CI26" s="608"/>
      <c r="CJ26" s="608"/>
      <c r="CK26" s="608"/>
      <c r="CL26" s="608"/>
      <c r="CM26" s="608"/>
      <c r="CN26" s="608"/>
      <c r="CO26" s="608"/>
      <c r="CP26" s="608"/>
      <c r="CQ26" s="609"/>
      <c r="CR26" s="610">
        <v>4960899</v>
      </c>
      <c r="CS26" s="611"/>
      <c r="CT26" s="611"/>
      <c r="CU26" s="611"/>
      <c r="CV26" s="611"/>
      <c r="CW26" s="611"/>
      <c r="CX26" s="611"/>
      <c r="CY26" s="612"/>
      <c r="CZ26" s="615">
        <v>9.8000000000000007</v>
      </c>
      <c r="DA26" s="643"/>
      <c r="DB26" s="643"/>
      <c r="DC26" s="645"/>
      <c r="DD26" s="619">
        <v>4630961</v>
      </c>
      <c r="DE26" s="611"/>
      <c r="DF26" s="611"/>
      <c r="DG26" s="611"/>
      <c r="DH26" s="611"/>
      <c r="DI26" s="611"/>
      <c r="DJ26" s="611"/>
      <c r="DK26" s="612"/>
      <c r="DL26" s="619" t="s">
        <v>238</v>
      </c>
      <c r="DM26" s="611"/>
      <c r="DN26" s="611"/>
      <c r="DO26" s="611"/>
      <c r="DP26" s="611"/>
      <c r="DQ26" s="611"/>
      <c r="DR26" s="611"/>
      <c r="DS26" s="611"/>
      <c r="DT26" s="611"/>
      <c r="DU26" s="611"/>
      <c r="DV26" s="612"/>
      <c r="DW26" s="615" t="s">
        <v>128</v>
      </c>
      <c r="DX26" s="643"/>
      <c r="DY26" s="643"/>
      <c r="DZ26" s="643"/>
      <c r="EA26" s="643"/>
      <c r="EB26" s="643"/>
      <c r="EC26" s="644"/>
    </row>
    <row r="27" spans="2:133" ht="11.25" customHeight="1" x14ac:dyDescent="0.15">
      <c r="B27" s="607" t="s">
        <v>297</v>
      </c>
      <c r="C27" s="608"/>
      <c r="D27" s="608"/>
      <c r="E27" s="608"/>
      <c r="F27" s="608"/>
      <c r="G27" s="608"/>
      <c r="H27" s="608"/>
      <c r="I27" s="608"/>
      <c r="J27" s="608"/>
      <c r="K27" s="608"/>
      <c r="L27" s="608"/>
      <c r="M27" s="608"/>
      <c r="N27" s="608"/>
      <c r="O27" s="608"/>
      <c r="P27" s="608"/>
      <c r="Q27" s="609"/>
      <c r="R27" s="610">
        <v>381182</v>
      </c>
      <c r="S27" s="611"/>
      <c r="T27" s="611"/>
      <c r="U27" s="611"/>
      <c r="V27" s="611"/>
      <c r="W27" s="611"/>
      <c r="X27" s="611"/>
      <c r="Y27" s="612"/>
      <c r="Z27" s="613">
        <v>0.7</v>
      </c>
      <c r="AA27" s="613"/>
      <c r="AB27" s="613"/>
      <c r="AC27" s="613"/>
      <c r="AD27" s="614" t="s">
        <v>238</v>
      </c>
      <c r="AE27" s="614"/>
      <c r="AF27" s="614"/>
      <c r="AG27" s="614"/>
      <c r="AH27" s="614"/>
      <c r="AI27" s="614"/>
      <c r="AJ27" s="614"/>
      <c r="AK27" s="614"/>
      <c r="AL27" s="615" t="s">
        <v>238</v>
      </c>
      <c r="AM27" s="616"/>
      <c r="AN27" s="616"/>
      <c r="AO27" s="617"/>
      <c r="AP27" s="607" t="s">
        <v>298</v>
      </c>
      <c r="AQ27" s="608"/>
      <c r="AR27" s="608"/>
      <c r="AS27" s="608"/>
      <c r="AT27" s="608"/>
      <c r="AU27" s="608"/>
      <c r="AV27" s="608"/>
      <c r="AW27" s="608"/>
      <c r="AX27" s="608"/>
      <c r="AY27" s="608"/>
      <c r="AZ27" s="608"/>
      <c r="BA27" s="608"/>
      <c r="BB27" s="608"/>
      <c r="BC27" s="608"/>
      <c r="BD27" s="608"/>
      <c r="BE27" s="608"/>
      <c r="BF27" s="609"/>
      <c r="BG27" s="610">
        <v>17430720</v>
      </c>
      <c r="BH27" s="611"/>
      <c r="BI27" s="611"/>
      <c r="BJ27" s="611"/>
      <c r="BK27" s="611"/>
      <c r="BL27" s="611"/>
      <c r="BM27" s="611"/>
      <c r="BN27" s="612"/>
      <c r="BO27" s="613">
        <v>100</v>
      </c>
      <c r="BP27" s="613"/>
      <c r="BQ27" s="613"/>
      <c r="BR27" s="613"/>
      <c r="BS27" s="614">
        <v>64908</v>
      </c>
      <c r="BT27" s="614"/>
      <c r="BU27" s="614"/>
      <c r="BV27" s="614"/>
      <c r="BW27" s="614"/>
      <c r="BX27" s="614"/>
      <c r="BY27" s="614"/>
      <c r="BZ27" s="614"/>
      <c r="CA27" s="614"/>
      <c r="CB27" s="618"/>
      <c r="CD27" s="607" t="s">
        <v>299</v>
      </c>
      <c r="CE27" s="608"/>
      <c r="CF27" s="608"/>
      <c r="CG27" s="608"/>
      <c r="CH27" s="608"/>
      <c r="CI27" s="608"/>
      <c r="CJ27" s="608"/>
      <c r="CK27" s="608"/>
      <c r="CL27" s="608"/>
      <c r="CM27" s="608"/>
      <c r="CN27" s="608"/>
      <c r="CO27" s="608"/>
      <c r="CP27" s="608"/>
      <c r="CQ27" s="609"/>
      <c r="CR27" s="610">
        <v>13182558</v>
      </c>
      <c r="CS27" s="631"/>
      <c r="CT27" s="631"/>
      <c r="CU27" s="631"/>
      <c r="CV27" s="631"/>
      <c r="CW27" s="631"/>
      <c r="CX27" s="631"/>
      <c r="CY27" s="632"/>
      <c r="CZ27" s="615">
        <v>26.1</v>
      </c>
      <c r="DA27" s="643"/>
      <c r="DB27" s="643"/>
      <c r="DC27" s="645"/>
      <c r="DD27" s="619">
        <v>3646462</v>
      </c>
      <c r="DE27" s="631"/>
      <c r="DF27" s="631"/>
      <c r="DG27" s="631"/>
      <c r="DH27" s="631"/>
      <c r="DI27" s="631"/>
      <c r="DJ27" s="631"/>
      <c r="DK27" s="632"/>
      <c r="DL27" s="619">
        <v>3189006</v>
      </c>
      <c r="DM27" s="631"/>
      <c r="DN27" s="631"/>
      <c r="DO27" s="631"/>
      <c r="DP27" s="631"/>
      <c r="DQ27" s="631"/>
      <c r="DR27" s="631"/>
      <c r="DS27" s="631"/>
      <c r="DT27" s="631"/>
      <c r="DU27" s="631"/>
      <c r="DV27" s="632"/>
      <c r="DW27" s="615">
        <v>12.2</v>
      </c>
      <c r="DX27" s="643"/>
      <c r="DY27" s="643"/>
      <c r="DZ27" s="643"/>
      <c r="EA27" s="643"/>
      <c r="EB27" s="643"/>
      <c r="EC27" s="644"/>
    </row>
    <row r="28" spans="2:133" ht="11.25" customHeight="1" x14ac:dyDescent="0.15">
      <c r="B28" s="607" t="s">
        <v>300</v>
      </c>
      <c r="C28" s="608"/>
      <c r="D28" s="608"/>
      <c r="E28" s="608"/>
      <c r="F28" s="608"/>
      <c r="G28" s="608"/>
      <c r="H28" s="608"/>
      <c r="I28" s="608"/>
      <c r="J28" s="608"/>
      <c r="K28" s="608"/>
      <c r="L28" s="608"/>
      <c r="M28" s="608"/>
      <c r="N28" s="608"/>
      <c r="O28" s="608"/>
      <c r="P28" s="608"/>
      <c r="Q28" s="609"/>
      <c r="R28" s="610">
        <v>349173</v>
      </c>
      <c r="S28" s="611"/>
      <c r="T28" s="611"/>
      <c r="U28" s="611"/>
      <c r="V28" s="611"/>
      <c r="W28" s="611"/>
      <c r="X28" s="611"/>
      <c r="Y28" s="612"/>
      <c r="Z28" s="613">
        <v>0.7</v>
      </c>
      <c r="AA28" s="613"/>
      <c r="AB28" s="613"/>
      <c r="AC28" s="613"/>
      <c r="AD28" s="614">
        <v>78841</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301</v>
      </c>
      <c r="CE28" s="608"/>
      <c r="CF28" s="608"/>
      <c r="CG28" s="608"/>
      <c r="CH28" s="608"/>
      <c r="CI28" s="608"/>
      <c r="CJ28" s="608"/>
      <c r="CK28" s="608"/>
      <c r="CL28" s="608"/>
      <c r="CM28" s="608"/>
      <c r="CN28" s="608"/>
      <c r="CO28" s="608"/>
      <c r="CP28" s="608"/>
      <c r="CQ28" s="609"/>
      <c r="CR28" s="610">
        <v>3189287</v>
      </c>
      <c r="CS28" s="611"/>
      <c r="CT28" s="611"/>
      <c r="CU28" s="611"/>
      <c r="CV28" s="611"/>
      <c r="CW28" s="611"/>
      <c r="CX28" s="611"/>
      <c r="CY28" s="612"/>
      <c r="CZ28" s="615">
        <v>6.3</v>
      </c>
      <c r="DA28" s="643"/>
      <c r="DB28" s="643"/>
      <c r="DC28" s="645"/>
      <c r="DD28" s="619">
        <v>3161219</v>
      </c>
      <c r="DE28" s="611"/>
      <c r="DF28" s="611"/>
      <c r="DG28" s="611"/>
      <c r="DH28" s="611"/>
      <c r="DI28" s="611"/>
      <c r="DJ28" s="611"/>
      <c r="DK28" s="612"/>
      <c r="DL28" s="619">
        <v>3161219</v>
      </c>
      <c r="DM28" s="611"/>
      <c r="DN28" s="611"/>
      <c r="DO28" s="611"/>
      <c r="DP28" s="611"/>
      <c r="DQ28" s="611"/>
      <c r="DR28" s="611"/>
      <c r="DS28" s="611"/>
      <c r="DT28" s="611"/>
      <c r="DU28" s="611"/>
      <c r="DV28" s="612"/>
      <c r="DW28" s="615">
        <v>12.1</v>
      </c>
      <c r="DX28" s="643"/>
      <c r="DY28" s="643"/>
      <c r="DZ28" s="643"/>
      <c r="EA28" s="643"/>
      <c r="EB28" s="643"/>
      <c r="EC28" s="644"/>
    </row>
    <row r="29" spans="2:133" ht="11.25" customHeight="1" x14ac:dyDescent="0.15">
      <c r="B29" s="607" t="s">
        <v>302</v>
      </c>
      <c r="C29" s="608"/>
      <c r="D29" s="608"/>
      <c r="E29" s="608"/>
      <c r="F29" s="608"/>
      <c r="G29" s="608"/>
      <c r="H29" s="608"/>
      <c r="I29" s="608"/>
      <c r="J29" s="608"/>
      <c r="K29" s="608"/>
      <c r="L29" s="608"/>
      <c r="M29" s="608"/>
      <c r="N29" s="608"/>
      <c r="O29" s="608"/>
      <c r="P29" s="608"/>
      <c r="Q29" s="609"/>
      <c r="R29" s="610">
        <v>240732</v>
      </c>
      <c r="S29" s="611"/>
      <c r="T29" s="611"/>
      <c r="U29" s="611"/>
      <c r="V29" s="611"/>
      <c r="W29" s="611"/>
      <c r="X29" s="611"/>
      <c r="Y29" s="612"/>
      <c r="Z29" s="613">
        <v>0.5</v>
      </c>
      <c r="AA29" s="613"/>
      <c r="AB29" s="613"/>
      <c r="AC29" s="613"/>
      <c r="AD29" s="614" t="s">
        <v>128</v>
      </c>
      <c r="AE29" s="614"/>
      <c r="AF29" s="614"/>
      <c r="AG29" s="614"/>
      <c r="AH29" s="614"/>
      <c r="AI29" s="614"/>
      <c r="AJ29" s="614"/>
      <c r="AK29" s="614"/>
      <c r="AL29" s="615" t="s">
        <v>238</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303</v>
      </c>
      <c r="CE29" s="649"/>
      <c r="CF29" s="607" t="s">
        <v>304</v>
      </c>
      <c r="CG29" s="608"/>
      <c r="CH29" s="608"/>
      <c r="CI29" s="608"/>
      <c r="CJ29" s="608"/>
      <c r="CK29" s="608"/>
      <c r="CL29" s="608"/>
      <c r="CM29" s="608"/>
      <c r="CN29" s="608"/>
      <c r="CO29" s="608"/>
      <c r="CP29" s="608"/>
      <c r="CQ29" s="609"/>
      <c r="CR29" s="610">
        <v>3189287</v>
      </c>
      <c r="CS29" s="631"/>
      <c r="CT29" s="631"/>
      <c r="CU29" s="631"/>
      <c r="CV29" s="631"/>
      <c r="CW29" s="631"/>
      <c r="CX29" s="631"/>
      <c r="CY29" s="632"/>
      <c r="CZ29" s="615">
        <v>6.3</v>
      </c>
      <c r="DA29" s="643"/>
      <c r="DB29" s="643"/>
      <c r="DC29" s="645"/>
      <c r="DD29" s="619">
        <v>3161219</v>
      </c>
      <c r="DE29" s="631"/>
      <c r="DF29" s="631"/>
      <c r="DG29" s="631"/>
      <c r="DH29" s="631"/>
      <c r="DI29" s="631"/>
      <c r="DJ29" s="631"/>
      <c r="DK29" s="632"/>
      <c r="DL29" s="619">
        <v>3161219</v>
      </c>
      <c r="DM29" s="631"/>
      <c r="DN29" s="631"/>
      <c r="DO29" s="631"/>
      <c r="DP29" s="631"/>
      <c r="DQ29" s="631"/>
      <c r="DR29" s="631"/>
      <c r="DS29" s="631"/>
      <c r="DT29" s="631"/>
      <c r="DU29" s="631"/>
      <c r="DV29" s="632"/>
      <c r="DW29" s="615">
        <v>12.1</v>
      </c>
      <c r="DX29" s="643"/>
      <c r="DY29" s="643"/>
      <c r="DZ29" s="643"/>
      <c r="EA29" s="643"/>
      <c r="EB29" s="643"/>
      <c r="EC29" s="644"/>
    </row>
    <row r="30" spans="2:133" ht="11.25" customHeight="1" x14ac:dyDescent="0.15">
      <c r="B30" s="607" t="s">
        <v>305</v>
      </c>
      <c r="C30" s="608"/>
      <c r="D30" s="608"/>
      <c r="E30" s="608"/>
      <c r="F30" s="608"/>
      <c r="G30" s="608"/>
      <c r="H30" s="608"/>
      <c r="I30" s="608"/>
      <c r="J30" s="608"/>
      <c r="K30" s="608"/>
      <c r="L30" s="608"/>
      <c r="M30" s="608"/>
      <c r="N30" s="608"/>
      <c r="O30" s="608"/>
      <c r="P30" s="608"/>
      <c r="Q30" s="609"/>
      <c r="R30" s="610">
        <v>11304902</v>
      </c>
      <c r="S30" s="611"/>
      <c r="T30" s="611"/>
      <c r="U30" s="611"/>
      <c r="V30" s="611"/>
      <c r="W30" s="611"/>
      <c r="X30" s="611"/>
      <c r="Y30" s="612"/>
      <c r="Z30" s="613">
        <v>21.8</v>
      </c>
      <c r="AA30" s="613"/>
      <c r="AB30" s="613"/>
      <c r="AC30" s="613"/>
      <c r="AD30" s="614" t="s">
        <v>128</v>
      </c>
      <c r="AE30" s="614"/>
      <c r="AF30" s="614"/>
      <c r="AG30" s="614"/>
      <c r="AH30" s="614"/>
      <c r="AI30" s="614"/>
      <c r="AJ30" s="614"/>
      <c r="AK30" s="614"/>
      <c r="AL30" s="615" t="s">
        <v>128</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306</v>
      </c>
      <c r="BH30" s="646"/>
      <c r="BI30" s="646"/>
      <c r="BJ30" s="646"/>
      <c r="BK30" s="646"/>
      <c r="BL30" s="646"/>
      <c r="BM30" s="646"/>
      <c r="BN30" s="646"/>
      <c r="BO30" s="646"/>
      <c r="BP30" s="646"/>
      <c r="BQ30" s="647"/>
      <c r="BR30" s="592" t="s">
        <v>307</v>
      </c>
      <c r="BS30" s="646"/>
      <c r="BT30" s="646"/>
      <c r="BU30" s="646"/>
      <c r="BV30" s="646"/>
      <c r="BW30" s="646"/>
      <c r="BX30" s="646"/>
      <c r="BY30" s="646"/>
      <c r="BZ30" s="646"/>
      <c r="CA30" s="646"/>
      <c r="CB30" s="647"/>
      <c r="CD30" s="650"/>
      <c r="CE30" s="651"/>
      <c r="CF30" s="607" t="s">
        <v>308</v>
      </c>
      <c r="CG30" s="608"/>
      <c r="CH30" s="608"/>
      <c r="CI30" s="608"/>
      <c r="CJ30" s="608"/>
      <c r="CK30" s="608"/>
      <c r="CL30" s="608"/>
      <c r="CM30" s="608"/>
      <c r="CN30" s="608"/>
      <c r="CO30" s="608"/>
      <c r="CP30" s="608"/>
      <c r="CQ30" s="609"/>
      <c r="CR30" s="610">
        <v>3107397</v>
      </c>
      <c r="CS30" s="611"/>
      <c r="CT30" s="611"/>
      <c r="CU30" s="611"/>
      <c r="CV30" s="611"/>
      <c r="CW30" s="611"/>
      <c r="CX30" s="611"/>
      <c r="CY30" s="612"/>
      <c r="CZ30" s="615">
        <v>6.2</v>
      </c>
      <c r="DA30" s="643"/>
      <c r="DB30" s="643"/>
      <c r="DC30" s="645"/>
      <c r="DD30" s="619">
        <v>3079329</v>
      </c>
      <c r="DE30" s="611"/>
      <c r="DF30" s="611"/>
      <c r="DG30" s="611"/>
      <c r="DH30" s="611"/>
      <c r="DI30" s="611"/>
      <c r="DJ30" s="611"/>
      <c r="DK30" s="612"/>
      <c r="DL30" s="619">
        <v>3079329</v>
      </c>
      <c r="DM30" s="611"/>
      <c r="DN30" s="611"/>
      <c r="DO30" s="611"/>
      <c r="DP30" s="611"/>
      <c r="DQ30" s="611"/>
      <c r="DR30" s="611"/>
      <c r="DS30" s="611"/>
      <c r="DT30" s="611"/>
      <c r="DU30" s="611"/>
      <c r="DV30" s="612"/>
      <c r="DW30" s="615">
        <v>11.8</v>
      </c>
      <c r="DX30" s="643"/>
      <c r="DY30" s="643"/>
      <c r="DZ30" s="643"/>
      <c r="EA30" s="643"/>
      <c r="EB30" s="643"/>
      <c r="EC30" s="644"/>
    </row>
    <row r="31" spans="2:133" ht="11.25" customHeight="1" x14ac:dyDescent="0.15">
      <c r="B31" s="623" t="s">
        <v>309</v>
      </c>
      <c r="C31" s="624"/>
      <c r="D31" s="624"/>
      <c r="E31" s="624"/>
      <c r="F31" s="624"/>
      <c r="G31" s="624"/>
      <c r="H31" s="624"/>
      <c r="I31" s="624"/>
      <c r="J31" s="624"/>
      <c r="K31" s="624"/>
      <c r="L31" s="624"/>
      <c r="M31" s="624"/>
      <c r="N31" s="624"/>
      <c r="O31" s="624"/>
      <c r="P31" s="624"/>
      <c r="Q31" s="625"/>
      <c r="R31" s="610" t="s">
        <v>238</v>
      </c>
      <c r="S31" s="611"/>
      <c r="T31" s="611"/>
      <c r="U31" s="611"/>
      <c r="V31" s="611"/>
      <c r="W31" s="611"/>
      <c r="X31" s="611"/>
      <c r="Y31" s="612"/>
      <c r="Z31" s="613" t="s">
        <v>238</v>
      </c>
      <c r="AA31" s="613"/>
      <c r="AB31" s="613"/>
      <c r="AC31" s="613"/>
      <c r="AD31" s="614" t="s">
        <v>128</v>
      </c>
      <c r="AE31" s="614"/>
      <c r="AF31" s="614"/>
      <c r="AG31" s="614"/>
      <c r="AH31" s="614"/>
      <c r="AI31" s="614"/>
      <c r="AJ31" s="614"/>
      <c r="AK31" s="614"/>
      <c r="AL31" s="615" t="s">
        <v>128</v>
      </c>
      <c r="AM31" s="616"/>
      <c r="AN31" s="616"/>
      <c r="AO31" s="617"/>
      <c r="AP31" s="658" t="s">
        <v>310</v>
      </c>
      <c r="AQ31" s="659"/>
      <c r="AR31" s="659"/>
      <c r="AS31" s="659"/>
      <c r="AT31" s="664" t="s">
        <v>311</v>
      </c>
      <c r="AU31" s="212"/>
      <c r="AV31" s="212"/>
      <c r="AW31" s="212"/>
      <c r="AX31" s="596" t="s">
        <v>185</v>
      </c>
      <c r="AY31" s="597"/>
      <c r="AZ31" s="597"/>
      <c r="BA31" s="597"/>
      <c r="BB31" s="597"/>
      <c r="BC31" s="597"/>
      <c r="BD31" s="597"/>
      <c r="BE31" s="597"/>
      <c r="BF31" s="598"/>
      <c r="BG31" s="657">
        <v>99</v>
      </c>
      <c r="BH31" s="654"/>
      <c r="BI31" s="654"/>
      <c r="BJ31" s="654"/>
      <c r="BK31" s="654"/>
      <c r="BL31" s="654"/>
      <c r="BM31" s="605">
        <v>97.1</v>
      </c>
      <c r="BN31" s="654"/>
      <c r="BO31" s="654"/>
      <c r="BP31" s="654"/>
      <c r="BQ31" s="655"/>
      <c r="BR31" s="657">
        <v>99</v>
      </c>
      <c r="BS31" s="654"/>
      <c r="BT31" s="654"/>
      <c r="BU31" s="654"/>
      <c r="BV31" s="654"/>
      <c r="BW31" s="654"/>
      <c r="BX31" s="605">
        <v>97.1</v>
      </c>
      <c r="BY31" s="654"/>
      <c r="BZ31" s="654"/>
      <c r="CA31" s="654"/>
      <c r="CB31" s="655"/>
      <c r="CD31" s="650"/>
      <c r="CE31" s="651"/>
      <c r="CF31" s="607" t="s">
        <v>312</v>
      </c>
      <c r="CG31" s="608"/>
      <c r="CH31" s="608"/>
      <c r="CI31" s="608"/>
      <c r="CJ31" s="608"/>
      <c r="CK31" s="608"/>
      <c r="CL31" s="608"/>
      <c r="CM31" s="608"/>
      <c r="CN31" s="608"/>
      <c r="CO31" s="608"/>
      <c r="CP31" s="608"/>
      <c r="CQ31" s="609"/>
      <c r="CR31" s="610">
        <v>81890</v>
      </c>
      <c r="CS31" s="631"/>
      <c r="CT31" s="631"/>
      <c r="CU31" s="631"/>
      <c r="CV31" s="631"/>
      <c r="CW31" s="631"/>
      <c r="CX31" s="631"/>
      <c r="CY31" s="632"/>
      <c r="CZ31" s="615">
        <v>0.2</v>
      </c>
      <c r="DA31" s="643"/>
      <c r="DB31" s="643"/>
      <c r="DC31" s="645"/>
      <c r="DD31" s="619">
        <v>81890</v>
      </c>
      <c r="DE31" s="631"/>
      <c r="DF31" s="631"/>
      <c r="DG31" s="631"/>
      <c r="DH31" s="631"/>
      <c r="DI31" s="631"/>
      <c r="DJ31" s="631"/>
      <c r="DK31" s="632"/>
      <c r="DL31" s="619">
        <v>81890</v>
      </c>
      <c r="DM31" s="631"/>
      <c r="DN31" s="631"/>
      <c r="DO31" s="631"/>
      <c r="DP31" s="631"/>
      <c r="DQ31" s="631"/>
      <c r="DR31" s="631"/>
      <c r="DS31" s="631"/>
      <c r="DT31" s="631"/>
      <c r="DU31" s="631"/>
      <c r="DV31" s="632"/>
      <c r="DW31" s="615">
        <v>0.3</v>
      </c>
      <c r="DX31" s="643"/>
      <c r="DY31" s="643"/>
      <c r="DZ31" s="643"/>
      <c r="EA31" s="643"/>
      <c r="EB31" s="643"/>
      <c r="EC31" s="644"/>
    </row>
    <row r="32" spans="2:133" ht="11.25" customHeight="1" x14ac:dyDescent="0.15">
      <c r="B32" s="607" t="s">
        <v>313</v>
      </c>
      <c r="C32" s="608"/>
      <c r="D32" s="608"/>
      <c r="E32" s="608"/>
      <c r="F32" s="608"/>
      <c r="G32" s="608"/>
      <c r="H32" s="608"/>
      <c r="I32" s="608"/>
      <c r="J32" s="608"/>
      <c r="K32" s="608"/>
      <c r="L32" s="608"/>
      <c r="M32" s="608"/>
      <c r="N32" s="608"/>
      <c r="O32" s="608"/>
      <c r="P32" s="608"/>
      <c r="Q32" s="609"/>
      <c r="R32" s="610">
        <v>3077987</v>
      </c>
      <c r="S32" s="611"/>
      <c r="T32" s="611"/>
      <c r="U32" s="611"/>
      <c r="V32" s="611"/>
      <c r="W32" s="611"/>
      <c r="X32" s="611"/>
      <c r="Y32" s="612"/>
      <c r="Z32" s="613">
        <v>5.9</v>
      </c>
      <c r="AA32" s="613"/>
      <c r="AB32" s="613"/>
      <c r="AC32" s="613"/>
      <c r="AD32" s="614" t="s">
        <v>238</v>
      </c>
      <c r="AE32" s="614"/>
      <c r="AF32" s="614"/>
      <c r="AG32" s="614"/>
      <c r="AH32" s="614"/>
      <c r="AI32" s="614"/>
      <c r="AJ32" s="614"/>
      <c r="AK32" s="614"/>
      <c r="AL32" s="615" t="s">
        <v>128</v>
      </c>
      <c r="AM32" s="616"/>
      <c r="AN32" s="616"/>
      <c r="AO32" s="617"/>
      <c r="AP32" s="660"/>
      <c r="AQ32" s="661"/>
      <c r="AR32" s="661"/>
      <c r="AS32" s="661"/>
      <c r="AT32" s="665"/>
      <c r="AU32" s="208" t="s">
        <v>314</v>
      </c>
      <c r="AX32" s="607" t="s">
        <v>315</v>
      </c>
      <c r="AY32" s="608"/>
      <c r="AZ32" s="608"/>
      <c r="BA32" s="608"/>
      <c r="BB32" s="608"/>
      <c r="BC32" s="608"/>
      <c r="BD32" s="608"/>
      <c r="BE32" s="608"/>
      <c r="BF32" s="609"/>
      <c r="BG32" s="667">
        <v>98.9</v>
      </c>
      <c r="BH32" s="631"/>
      <c r="BI32" s="631"/>
      <c r="BJ32" s="631"/>
      <c r="BK32" s="631"/>
      <c r="BL32" s="631"/>
      <c r="BM32" s="616">
        <v>97.3</v>
      </c>
      <c r="BN32" s="631"/>
      <c r="BO32" s="631"/>
      <c r="BP32" s="631"/>
      <c r="BQ32" s="656"/>
      <c r="BR32" s="667">
        <v>99</v>
      </c>
      <c r="BS32" s="631"/>
      <c r="BT32" s="631"/>
      <c r="BU32" s="631"/>
      <c r="BV32" s="631"/>
      <c r="BW32" s="631"/>
      <c r="BX32" s="616">
        <v>97.2</v>
      </c>
      <c r="BY32" s="631"/>
      <c r="BZ32" s="631"/>
      <c r="CA32" s="631"/>
      <c r="CB32" s="656"/>
      <c r="CD32" s="652"/>
      <c r="CE32" s="653"/>
      <c r="CF32" s="607" t="s">
        <v>316</v>
      </c>
      <c r="CG32" s="608"/>
      <c r="CH32" s="608"/>
      <c r="CI32" s="608"/>
      <c r="CJ32" s="608"/>
      <c r="CK32" s="608"/>
      <c r="CL32" s="608"/>
      <c r="CM32" s="608"/>
      <c r="CN32" s="608"/>
      <c r="CO32" s="608"/>
      <c r="CP32" s="608"/>
      <c r="CQ32" s="609"/>
      <c r="CR32" s="610" t="s">
        <v>238</v>
      </c>
      <c r="CS32" s="611"/>
      <c r="CT32" s="611"/>
      <c r="CU32" s="611"/>
      <c r="CV32" s="611"/>
      <c r="CW32" s="611"/>
      <c r="CX32" s="611"/>
      <c r="CY32" s="612"/>
      <c r="CZ32" s="615" t="s">
        <v>128</v>
      </c>
      <c r="DA32" s="643"/>
      <c r="DB32" s="643"/>
      <c r="DC32" s="645"/>
      <c r="DD32" s="619" t="s">
        <v>128</v>
      </c>
      <c r="DE32" s="611"/>
      <c r="DF32" s="611"/>
      <c r="DG32" s="611"/>
      <c r="DH32" s="611"/>
      <c r="DI32" s="611"/>
      <c r="DJ32" s="611"/>
      <c r="DK32" s="612"/>
      <c r="DL32" s="619" t="s">
        <v>128</v>
      </c>
      <c r="DM32" s="611"/>
      <c r="DN32" s="611"/>
      <c r="DO32" s="611"/>
      <c r="DP32" s="611"/>
      <c r="DQ32" s="611"/>
      <c r="DR32" s="611"/>
      <c r="DS32" s="611"/>
      <c r="DT32" s="611"/>
      <c r="DU32" s="611"/>
      <c r="DV32" s="612"/>
      <c r="DW32" s="615" t="s">
        <v>238</v>
      </c>
      <c r="DX32" s="643"/>
      <c r="DY32" s="643"/>
      <c r="DZ32" s="643"/>
      <c r="EA32" s="643"/>
      <c r="EB32" s="643"/>
      <c r="EC32" s="644"/>
    </row>
    <row r="33" spans="2:133" ht="11.25" customHeight="1" x14ac:dyDescent="0.15">
      <c r="B33" s="607" t="s">
        <v>317</v>
      </c>
      <c r="C33" s="608"/>
      <c r="D33" s="608"/>
      <c r="E33" s="608"/>
      <c r="F33" s="608"/>
      <c r="G33" s="608"/>
      <c r="H33" s="608"/>
      <c r="I33" s="608"/>
      <c r="J33" s="608"/>
      <c r="K33" s="608"/>
      <c r="L33" s="608"/>
      <c r="M33" s="608"/>
      <c r="N33" s="608"/>
      <c r="O33" s="608"/>
      <c r="P33" s="608"/>
      <c r="Q33" s="609"/>
      <c r="R33" s="610">
        <v>11352</v>
      </c>
      <c r="S33" s="611"/>
      <c r="T33" s="611"/>
      <c r="U33" s="611"/>
      <c r="V33" s="611"/>
      <c r="W33" s="611"/>
      <c r="X33" s="611"/>
      <c r="Y33" s="612"/>
      <c r="Z33" s="613">
        <v>0</v>
      </c>
      <c r="AA33" s="613"/>
      <c r="AB33" s="613"/>
      <c r="AC33" s="613"/>
      <c r="AD33" s="614">
        <v>8454</v>
      </c>
      <c r="AE33" s="614"/>
      <c r="AF33" s="614"/>
      <c r="AG33" s="614"/>
      <c r="AH33" s="614"/>
      <c r="AI33" s="614"/>
      <c r="AJ33" s="614"/>
      <c r="AK33" s="614"/>
      <c r="AL33" s="615">
        <v>0</v>
      </c>
      <c r="AM33" s="616"/>
      <c r="AN33" s="616"/>
      <c r="AO33" s="617"/>
      <c r="AP33" s="662"/>
      <c r="AQ33" s="663"/>
      <c r="AR33" s="663"/>
      <c r="AS33" s="663"/>
      <c r="AT33" s="666"/>
      <c r="AU33" s="213"/>
      <c r="AV33" s="213"/>
      <c r="AW33" s="213"/>
      <c r="AX33" s="633" t="s">
        <v>318</v>
      </c>
      <c r="AY33" s="634"/>
      <c r="AZ33" s="634"/>
      <c r="BA33" s="634"/>
      <c r="BB33" s="634"/>
      <c r="BC33" s="634"/>
      <c r="BD33" s="634"/>
      <c r="BE33" s="634"/>
      <c r="BF33" s="635"/>
      <c r="BG33" s="668">
        <v>98.9</v>
      </c>
      <c r="BH33" s="669"/>
      <c r="BI33" s="669"/>
      <c r="BJ33" s="669"/>
      <c r="BK33" s="669"/>
      <c r="BL33" s="669"/>
      <c r="BM33" s="670">
        <v>96.7</v>
      </c>
      <c r="BN33" s="669"/>
      <c r="BO33" s="669"/>
      <c r="BP33" s="669"/>
      <c r="BQ33" s="671"/>
      <c r="BR33" s="668">
        <v>99</v>
      </c>
      <c r="BS33" s="669"/>
      <c r="BT33" s="669"/>
      <c r="BU33" s="669"/>
      <c r="BV33" s="669"/>
      <c r="BW33" s="669"/>
      <c r="BX33" s="670">
        <v>96.7</v>
      </c>
      <c r="BY33" s="669"/>
      <c r="BZ33" s="669"/>
      <c r="CA33" s="669"/>
      <c r="CB33" s="671"/>
      <c r="CD33" s="607" t="s">
        <v>319</v>
      </c>
      <c r="CE33" s="608"/>
      <c r="CF33" s="608"/>
      <c r="CG33" s="608"/>
      <c r="CH33" s="608"/>
      <c r="CI33" s="608"/>
      <c r="CJ33" s="608"/>
      <c r="CK33" s="608"/>
      <c r="CL33" s="608"/>
      <c r="CM33" s="608"/>
      <c r="CN33" s="608"/>
      <c r="CO33" s="608"/>
      <c r="CP33" s="608"/>
      <c r="CQ33" s="609"/>
      <c r="CR33" s="610">
        <v>17516815</v>
      </c>
      <c r="CS33" s="631"/>
      <c r="CT33" s="631"/>
      <c r="CU33" s="631"/>
      <c r="CV33" s="631"/>
      <c r="CW33" s="631"/>
      <c r="CX33" s="631"/>
      <c r="CY33" s="632"/>
      <c r="CZ33" s="615">
        <v>34.700000000000003</v>
      </c>
      <c r="DA33" s="643"/>
      <c r="DB33" s="643"/>
      <c r="DC33" s="645"/>
      <c r="DD33" s="619">
        <v>14268533</v>
      </c>
      <c r="DE33" s="631"/>
      <c r="DF33" s="631"/>
      <c r="DG33" s="631"/>
      <c r="DH33" s="631"/>
      <c r="DI33" s="631"/>
      <c r="DJ33" s="631"/>
      <c r="DK33" s="632"/>
      <c r="DL33" s="619">
        <v>10463518</v>
      </c>
      <c r="DM33" s="631"/>
      <c r="DN33" s="631"/>
      <c r="DO33" s="631"/>
      <c r="DP33" s="631"/>
      <c r="DQ33" s="631"/>
      <c r="DR33" s="631"/>
      <c r="DS33" s="631"/>
      <c r="DT33" s="631"/>
      <c r="DU33" s="631"/>
      <c r="DV33" s="632"/>
      <c r="DW33" s="615">
        <v>40.200000000000003</v>
      </c>
      <c r="DX33" s="643"/>
      <c r="DY33" s="643"/>
      <c r="DZ33" s="643"/>
      <c r="EA33" s="643"/>
      <c r="EB33" s="643"/>
      <c r="EC33" s="644"/>
    </row>
    <row r="34" spans="2:133" ht="11.25" customHeight="1" x14ac:dyDescent="0.15">
      <c r="B34" s="607" t="s">
        <v>320</v>
      </c>
      <c r="C34" s="608"/>
      <c r="D34" s="608"/>
      <c r="E34" s="608"/>
      <c r="F34" s="608"/>
      <c r="G34" s="608"/>
      <c r="H34" s="608"/>
      <c r="I34" s="608"/>
      <c r="J34" s="608"/>
      <c r="K34" s="608"/>
      <c r="L34" s="608"/>
      <c r="M34" s="608"/>
      <c r="N34" s="608"/>
      <c r="O34" s="608"/>
      <c r="P34" s="608"/>
      <c r="Q34" s="609"/>
      <c r="R34" s="610">
        <v>67402</v>
      </c>
      <c r="S34" s="611"/>
      <c r="T34" s="611"/>
      <c r="U34" s="611"/>
      <c r="V34" s="611"/>
      <c r="W34" s="611"/>
      <c r="X34" s="611"/>
      <c r="Y34" s="612"/>
      <c r="Z34" s="613">
        <v>0.1</v>
      </c>
      <c r="AA34" s="613"/>
      <c r="AB34" s="613"/>
      <c r="AC34" s="613"/>
      <c r="AD34" s="614" t="s">
        <v>238</v>
      </c>
      <c r="AE34" s="614"/>
      <c r="AF34" s="614"/>
      <c r="AG34" s="614"/>
      <c r="AH34" s="614"/>
      <c r="AI34" s="614"/>
      <c r="AJ34" s="614"/>
      <c r="AK34" s="614"/>
      <c r="AL34" s="615" t="s">
        <v>128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321</v>
      </c>
      <c r="CE34" s="608"/>
      <c r="CF34" s="608"/>
      <c r="CG34" s="608"/>
      <c r="CH34" s="608"/>
      <c r="CI34" s="608"/>
      <c r="CJ34" s="608"/>
      <c r="CK34" s="608"/>
      <c r="CL34" s="608"/>
      <c r="CM34" s="608"/>
      <c r="CN34" s="608"/>
      <c r="CO34" s="608"/>
      <c r="CP34" s="608"/>
      <c r="CQ34" s="609"/>
      <c r="CR34" s="610">
        <v>8326094</v>
      </c>
      <c r="CS34" s="611"/>
      <c r="CT34" s="611"/>
      <c r="CU34" s="611"/>
      <c r="CV34" s="611"/>
      <c r="CW34" s="611"/>
      <c r="CX34" s="611"/>
      <c r="CY34" s="612"/>
      <c r="CZ34" s="615">
        <v>16.5</v>
      </c>
      <c r="DA34" s="643"/>
      <c r="DB34" s="643"/>
      <c r="DC34" s="645"/>
      <c r="DD34" s="619">
        <v>6307568</v>
      </c>
      <c r="DE34" s="611"/>
      <c r="DF34" s="611"/>
      <c r="DG34" s="611"/>
      <c r="DH34" s="611"/>
      <c r="DI34" s="611"/>
      <c r="DJ34" s="611"/>
      <c r="DK34" s="612"/>
      <c r="DL34" s="619">
        <v>5262330</v>
      </c>
      <c r="DM34" s="611"/>
      <c r="DN34" s="611"/>
      <c r="DO34" s="611"/>
      <c r="DP34" s="611"/>
      <c r="DQ34" s="611"/>
      <c r="DR34" s="611"/>
      <c r="DS34" s="611"/>
      <c r="DT34" s="611"/>
      <c r="DU34" s="611"/>
      <c r="DV34" s="612"/>
      <c r="DW34" s="615">
        <v>20.2</v>
      </c>
      <c r="DX34" s="643"/>
      <c r="DY34" s="643"/>
      <c r="DZ34" s="643"/>
      <c r="EA34" s="643"/>
      <c r="EB34" s="643"/>
      <c r="EC34" s="644"/>
    </row>
    <row r="35" spans="2:133" ht="11.25" customHeight="1" x14ac:dyDescent="0.15">
      <c r="B35" s="607" t="s">
        <v>322</v>
      </c>
      <c r="C35" s="608"/>
      <c r="D35" s="608"/>
      <c r="E35" s="608"/>
      <c r="F35" s="608"/>
      <c r="G35" s="608"/>
      <c r="H35" s="608"/>
      <c r="I35" s="608"/>
      <c r="J35" s="608"/>
      <c r="K35" s="608"/>
      <c r="L35" s="608"/>
      <c r="M35" s="608"/>
      <c r="N35" s="608"/>
      <c r="O35" s="608"/>
      <c r="P35" s="608"/>
      <c r="Q35" s="609"/>
      <c r="R35" s="610">
        <v>1389092</v>
      </c>
      <c r="S35" s="611"/>
      <c r="T35" s="611"/>
      <c r="U35" s="611"/>
      <c r="V35" s="611"/>
      <c r="W35" s="611"/>
      <c r="X35" s="611"/>
      <c r="Y35" s="612"/>
      <c r="Z35" s="613">
        <v>2.7</v>
      </c>
      <c r="AA35" s="613"/>
      <c r="AB35" s="613"/>
      <c r="AC35" s="613"/>
      <c r="AD35" s="614" t="s">
        <v>128</v>
      </c>
      <c r="AE35" s="614"/>
      <c r="AF35" s="614"/>
      <c r="AG35" s="614"/>
      <c r="AH35" s="614"/>
      <c r="AI35" s="614"/>
      <c r="AJ35" s="614"/>
      <c r="AK35" s="614"/>
      <c r="AL35" s="615" t="s">
        <v>128</v>
      </c>
      <c r="AM35" s="616"/>
      <c r="AN35" s="616"/>
      <c r="AO35" s="617"/>
      <c r="AP35" s="216"/>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214147</v>
      </c>
      <c r="CS35" s="631"/>
      <c r="CT35" s="631"/>
      <c r="CU35" s="631"/>
      <c r="CV35" s="631"/>
      <c r="CW35" s="631"/>
      <c r="CX35" s="631"/>
      <c r="CY35" s="632"/>
      <c r="CZ35" s="615">
        <v>0.4</v>
      </c>
      <c r="DA35" s="643"/>
      <c r="DB35" s="643"/>
      <c r="DC35" s="645"/>
      <c r="DD35" s="619">
        <v>197019</v>
      </c>
      <c r="DE35" s="631"/>
      <c r="DF35" s="631"/>
      <c r="DG35" s="631"/>
      <c r="DH35" s="631"/>
      <c r="DI35" s="631"/>
      <c r="DJ35" s="631"/>
      <c r="DK35" s="632"/>
      <c r="DL35" s="619">
        <v>195883</v>
      </c>
      <c r="DM35" s="631"/>
      <c r="DN35" s="631"/>
      <c r="DO35" s="631"/>
      <c r="DP35" s="631"/>
      <c r="DQ35" s="631"/>
      <c r="DR35" s="631"/>
      <c r="DS35" s="631"/>
      <c r="DT35" s="631"/>
      <c r="DU35" s="631"/>
      <c r="DV35" s="632"/>
      <c r="DW35" s="615">
        <v>0.8</v>
      </c>
      <c r="DX35" s="643"/>
      <c r="DY35" s="643"/>
      <c r="DZ35" s="643"/>
      <c r="EA35" s="643"/>
      <c r="EB35" s="643"/>
      <c r="EC35" s="644"/>
    </row>
    <row r="36" spans="2:133" ht="11.25" customHeight="1" x14ac:dyDescent="0.15">
      <c r="B36" s="607" t="s">
        <v>326</v>
      </c>
      <c r="C36" s="608"/>
      <c r="D36" s="608"/>
      <c r="E36" s="608"/>
      <c r="F36" s="608"/>
      <c r="G36" s="608"/>
      <c r="H36" s="608"/>
      <c r="I36" s="608"/>
      <c r="J36" s="608"/>
      <c r="K36" s="608"/>
      <c r="L36" s="608"/>
      <c r="M36" s="608"/>
      <c r="N36" s="608"/>
      <c r="O36" s="608"/>
      <c r="P36" s="608"/>
      <c r="Q36" s="609"/>
      <c r="R36" s="610">
        <v>1696733</v>
      </c>
      <c r="S36" s="611"/>
      <c r="T36" s="611"/>
      <c r="U36" s="611"/>
      <c r="V36" s="611"/>
      <c r="W36" s="611"/>
      <c r="X36" s="611"/>
      <c r="Y36" s="612"/>
      <c r="Z36" s="613">
        <v>3.3</v>
      </c>
      <c r="AA36" s="613"/>
      <c r="AB36" s="613"/>
      <c r="AC36" s="613"/>
      <c r="AD36" s="614" t="s">
        <v>238</v>
      </c>
      <c r="AE36" s="614"/>
      <c r="AF36" s="614"/>
      <c r="AG36" s="614"/>
      <c r="AH36" s="614"/>
      <c r="AI36" s="614"/>
      <c r="AJ36" s="614"/>
      <c r="AK36" s="614"/>
      <c r="AL36" s="615" t="s">
        <v>128</v>
      </c>
      <c r="AM36" s="616"/>
      <c r="AN36" s="616"/>
      <c r="AO36" s="617"/>
      <c r="AP36" s="216"/>
      <c r="AQ36" s="676" t="s">
        <v>327</v>
      </c>
      <c r="AR36" s="677"/>
      <c r="AS36" s="677"/>
      <c r="AT36" s="677"/>
      <c r="AU36" s="677"/>
      <c r="AV36" s="677"/>
      <c r="AW36" s="677"/>
      <c r="AX36" s="677"/>
      <c r="AY36" s="678"/>
      <c r="AZ36" s="599">
        <v>4906312</v>
      </c>
      <c r="BA36" s="600"/>
      <c r="BB36" s="600"/>
      <c r="BC36" s="600"/>
      <c r="BD36" s="600"/>
      <c r="BE36" s="600"/>
      <c r="BF36" s="672"/>
      <c r="BG36" s="596" t="s">
        <v>328</v>
      </c>
      <c r="BH36" s="597"/>
      <c r="BI36" s="597"/>
      <c r="BJ36" s="597"/>
      <c r="BK36" s="597"/>
      <c r="BL36" s="597"/>
      <c r="BM36" s="597"/>
      <c r="BN36" s="597"/>
      <c r="BO36" s="597"/>
      <c r="BP36" s="597"/>
      <c r="BQ36" s="597"/>
      <c r="BR36" s="597"/>
      <c r="BS36" s="597"/>
      <c r="BT36" s="597"/>
      <c r="BU36" s="598"/>
      <c r="BV36" s="599">
        <v>18004</v>
      </c>
      <c r="BW36" s="600"/>
      <c r="BX36" s="600"/>
      <c r="BY36" s="600"/>
      <c r="BZ36" s="600"/>
      <c r="CA36" s="600"/>
      <c r="CB36" s="672"/>
      <c r="CD36" s="607" t="s">
        <v>329</v>
      </c>
      <c r="CE36" s="608"/>
      <c r="CF36" s="608"/>
      <c r="CG36" s="608"/>
      <c r="CH36" s="608"/>
      <c r="CI36" s="608"/>
      <c r="CJ36" s="608"/>
      <c r="CK36" s="608"/>
      <c r="CL36" s="608"/>
      <c r="CM36" s="608"/>
      <c r="CN36" s="608"/>
      <c r="CO36" s="608"/>
      <c r="CP36" s="608"/>
      <c r="CQ36" s="609"/>
      <c r="CR36" s="610">
        <v>2640657</v>
      </c>
      <c r="CS36" s="611"/>
      <c r="CT36" s="611"/>
      <c r="CU36" s="611"/>
      <c r="CV36" s="611"/>
      <c r="CW36" s="611"/>
      <c r="CX36" s="611"/>
      <c r="CY36" s="612"/>
      <c r="CZ36" s="615">
        <v>5.2</v>
      </c>
      <c r="DA36" s="643"/>
      <c r="DB36" s="643"/>
      <c r="DC36" s="645"/>
      <c r="DD36" s="619">
        <v>2342519</v>
      </c>
      <c r="DE36" s="611"/>
      <c r="DF36" s="611"/>
      <c r="DG36" s="611"/>
      <c r="DH36" s="611"/>
      <c r="DI36" s="611"/>
      <c r="DJ36" s="611"/>
      <c r="DK36" s="612"/>
      <c r="DL36" s="619">
        <v>1595046</v>
      </c>
      <c r="DM36" s="611"/>
      <c r="DN36" s="611"/>
      <c r="DO36" s="611"/>
      <c r="DP36" s="611"/>
      <c r="DQ36" s="611"/>
      <c r="DR36" s="611"/>
      <c r="DS36" s="611"/>
      <c r="DT36" s="611"/>
      <c r="DU36" s="611"/>
      <c r="DV36" s="612"/>
      <c r="DW36" s="615">
        <v>6.1</v>
      </c>
      <c r="DX36" s="643"/>
      <c r="DY36" s="643"/>
      <c r="DZ36" s="643"/>
      <c r="EA36" s="643"/>
      <c r="EB36" s="643"/>
      <c r="EC36" s="644"/>
    </row>
    <row r="37" spans="2:133" ht="11.25" customHeight="1" x14ac:dyDescent="0.15">
      <c r="B37" s="607" t="s">
        <v>330</v>
      </c>
      <c r="C37" s="608"/>
      <c r="D37" s="608"/>
      <c r="E37" s="608"/>
      <c r="F37" s="608"/>
      <c r="G37" s="608"/>
      <c r="H37" s="608"/>
      <c r="I37" s="608"/>
      <c r="J37" s="608"/>
      <c r="K37" s="608"/>
      <c r="L37" s="608"/>
      <c r="M37" s="608"/>
      <c r="N37" s="608"/>
      <c r="O37" s="608"/>
      <c r="P37" s="608"/>
      <c r="Q37" s="609"/>
      <c r="R37" s="610">
        <v>792766</v>
      </c>
      <c r="S37" s="611"/>
      <c r="T37" s="611"/>
      <c r="U37" s="611"/>
      <c r="V37" s="611"/>
      <c r="W37" s="611"/>
      <c r="X37" s="611"/>
      <c r="Y37" s="612"/>
      <c r="Z37" s="613">
        <v>1.5</v>
      </c>
      <c r="AA37" s="613"/>
      <c r="AB37" s="613"/>
      <c r="AC37" s="613"/>
      <c r="AD37" s="614" t="s">
        <v>238</v>
      </c>
      <c r="AE37" s="614"/>
      <c r="AF37" s="614"/>
      <c r="AG37" s="614"/>
      <c r="AH37" s="614"/>
      <c r="AI37" s="614"/>
      <c r="AJ37" s="614"/>
      <c r="AK37" s="614"/>
      <c r="AL37" s="615" t="s">
        <v>128</v>
      </c>
      <c r="AM37" s="616"/>
      <c r="AN37" s="616"/>
      <c r="AO37" s="617"/>
      <c r="AQ37" s="673" t="s">
        <v>331</v>
      </c>
      <c r="AR37" s="674"/>
      <c r="AS37" s="674"/>
      <c r="AT37" s="674"/>
      <c r="AU37" s="674"/>
      <c r="AV37" s="674"/>
      <c r="AW37" s="674"/>
      <c r="AX37" s="674"/>
      <c r="AY37" s="675"/>
      <c r="AZ37" s="610">
        <v>686986</v>
      </c>
      <c r="BA37" s="611"/>
      <c r="BB37" s="611"/>
      <c r="BC37" s="611"/>
      <c r="BD37" s="631"/>
      <c r="BE37" s="631"/>
      <c r="BF37" s="656"/>
      <c r="BG37" s="607" t="s">
        <v>332</v>
      </c>
      <c r="BH37" s="608"/>
      <c r="BI37" s="608"/>
      <c r="BJ37" s="608"/>
      <c r="BK37" s="608"/>
      <c r="BL37" s="608"/>
      <c r="BM37" s="608"/>
      <c r="BN37" s="608"/>
      <c r="BO37" s="608"/>
      <c r="BP37" s="608"/>
      <c r="BQ37" s="608"/>
      <c r="BR37" s="608"/>
      <c r="BS37" s="608"/>
      <c r="BT37" s="608"/>
      <c r="BU37" s="609"/>
      <c r="BV37" s="610">
        <v>-29157</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118440</v>
      </c>
      <c r="CS37" s="631"/>
      <c r="CT37" s="631"/>
      <c r="CU37" s="631"/>
      <c r="CV37" s="631"/>
      <c r="CW37" s="631"/>
      <c r="CX37" s="631"/>
      <c r="CY37" s="632"/>
      <c r="CZ37" s="615">
        <v>0.2</v>
      </c>
      <c r="DA37" s="643"/>
      <c r="DB37" s="643"/>
      <c r="DC37" s="645"/>
      <c r="DD37" s="619">
        <v>118440</v>
      </c>
      <c r="DE37" s="631"/>
      <c r="DF37" s="631"/>
      <c r="DG37" s="631"/>
      <c r="DH37" s="631"/>
      <c r="DI37" s="631"/>
      <c r="DJ37" s="631"/>
      <c r="DK37" s="632"/>
      <c r="DL37" s="619">
        <v>112428</v>
      </c>
      <c r="DM37" s="631"/>
      <c r="DN37" s="631"/>
      <c r="DO37" s="631"/>
      <c r="DP37" s="631"/>
      <c r="DQ37" s="631"/>
      <c r="DR37" s="631"/>
      <c r="DS37" s="631"/>
      <c r="DT37" s="631"/>
      <c r="DU37" s="631"/>
      <c r="DV37" s="632"/>
      <c r="DW37" s="615">
        <v>0.4</v>
      </c>
      <c r="DX37" s="643"/>
      <c r="DY37" s="643"/>
      <c r="DZ37" s="643"/>
      <c r="EA37" s="643"/>
      <c r="EB37" s="643"/>
      <c r="EC37" s="644"/>
    </row>
    <row r="38" spans="2:133" ht="11.25" customHeight="1" x14ac:dyDescent="0.15">
      <c r="B38" s="607" t="s">
        <v>334</v>
      </c>
      <c r="C38" s="608"/>
      <c r="D38" s="608"/>
      <c r="E38" s="608"/>
      <c r="F38" s="608"/>
      <c r="G38" s="608"/>
      <c r="H38" s="608"/>
      <c r="I38" s="608"/>
      <c r="J38" s="608"/>
      <c r="K38" s="608"/>
      <c r="L38" s="608"/>
      <c r="M38" s="608"/>
      <c r="N38" s="608"/>
      <c r="O38" s="608"/>
      <c r="P38" s="608"/>
      <c r="Q38" s="609"/>
      <c r="R38" s="610">
        <v>5711500</v>
      </c>
      <c r="S38" s="611"/>
      <c r="T38" s="611"/>
      <c r="U38" s="611"/>
      <c r="V38" s="611"/>
      <c r="W38" s="611"/>
      <c r="X38" s="611"/>
      <c r="Y38" s="612"/>
      <c r="Z38" s="613">
        <v>11</v>
      </c>
      <c r="AA38" s="613"/>
      <c r="AB38" s="613"/>
      <c r="AC38" s="613"/>
      <c r="AD38" s="614" t="s">
        <v>238</v>
      </c>
      <c r="AE38" s="614"/>
      <c r="AF38" s="614"/>
      <c r="AG38" s="614"/>
      <c r="AH38" s="614"/>
      <c r="AI38" s="614"/>
      <c r="AJ38" s="614"/>
      <c r="AK38" s="614"/>
      <c r="AL38" s="615" t="s">
        <v>128</v>
      </c>
      <c r="AM38" s="616"/>
      <c r="AN38" s="616"/>
      <c r="AO38" s="617"/>
      <c r="AQ38" s="673" t="s">
        <v>335</v>
      </c>
      <c r="AR38" s="674"/>
      <c r="AS38" s="674"/>
      <c r="AT38" s="674"/>
      <c r="AU38" s="674"/>
      <c r="AV38" s="674"/>
      <c r="AW38" s="674"/>
      <c r="AX38" s="674"/>
      <c r="AY38" s="675"/>
      <c r="AZ38" s="610">
        <v>14112</v>
      </c>
      <c r="BA38" s="611"/>
      <c r="BB38" s="611"/>
      <c r="BC38" s="611"/>
      <c r="BD38" s="631"/>
      <c r="BE38" s="631"/>
      <c r="BF38" s="656"/>
      <c r="BG38" s="607" t="s">
        <v>336</v>
      </c>
      <c r="BH38" s="608"/>
      <c r="BI38" s="608"/>
      <c r="BJ38" s="608"/>
      <c r="BK38" s="608"/>
      <c r="BL38" s="608"/>
      <c r="BM38" s="608"/>
      <c r="BN38" s="608"/>
      <c r="BO38" s="608"/>
      <c r="BP38" s="608"/>
      <c r="BQ38" s="608"/>
      <c r="BR38" s="608"/>
      <c r="BS38" s="608"/>
      <c r="BT38" s="608"/>
      <c r="BU38" s="609"/>
      <c r="BV38" s="610">
        <v>17256</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4205214</v>
      </c>
      <c r="CS38" s="611"/>
      <c r="CT38" s="611"/>
      <c r="CU38" s="611"/>
      <c r="CV38" s="611"/>
      <c r="CW38" s="611"/>
      <c r="CX38" s="611"/>
      <c r="CY38" s="612"/>
      <c r="CZ38" s="615">
        <v>8.3000000000000007</v>
      </c>
      <c r="DA38" s="643"/>
      <c r="DB38" s="643"/>
      <c r="DC38" s="645"/>
      <c r="DD38" s="619">
        <v>3477245</v>
      </c>
      <c r="DE38" s="611"/>
      <c r="DF38" s="611"/>
      <c r="DG38" s="611"/>
      <c r="DH38" s="611"/>
      <c r="DI38" s="611"/>
      <c r="DJ38" s="611"/>
      <c r="DK38" s="612"/>
      <c r="DL38" s="619">
        <v>3410259</v>
      </c>
      <c r="DM38" s="611"/>
      <c r="DN38" s="611"/>
      <c r="DO38" s="611"/>
      <c r="DP38" s="611"/>
      <c r="DQ38" s="611"/>
      <c r="DR38" s="611"/>
      <c r="DS38" s="611"/>
      <c r="DT38" s="611"/>
      <c r="DU38" s="611"/>
      <c r="DV38" s="612"/>
      <c r="DW38" s="615">
        <v>13.1</v>
      </c>
      <c r="DX38" s="643"/>
      <c r="DY38" s="643"/>
      <c r="DZ38" s="643"/>
      <c r="EA38" s="643"/>
      <c r="EB38" s="643"/>
      <c r="EC38" s="644"/>
    </row>
    <row r="39" spans="2:133" ht="11.25" customHeight="1" x14ac:dyDescent="0.15">
      <c r="B39" s="607" t="s">
        <v>338</v>
      </c>
      <c r="C39" s="608"/>
      <c r="D39" s="608"/>
      <c r="E39" s="608"/>
      <c r="F39" s="608"/>
      <c r="G39" s="608"/>
      <c r="H39" s="608"/>
      <c r="I39" s="608"/>
      <c r="J39" s="608"/>
      <c r="K39" s="608"/>
      <c r="L39" s="608"/>
      <c r="M39" s="608"/>
      <c r="N39" s="608"/>
      <c r="O39" s="608"/>
      <c r="P39" s="608"/>
      <c r="Q39" s="609"/>
      <c r="R39" s="610" t="s">
        <v>128</v>
      </c>
      <c r="S39" s="611"/>
      <c r="T39" s="611"/>
      <c r="U39" s="611"/>
      <c r="V39" s="611"/>
      <c r="W39" s="611"/>
      <c r="X39" s="611"/>
      <c r="Y39" s="612"/>
      <c r="Z39" s="613" t="s">
        <v>238</v>
      </c>
      <c r="AA39" s="613"/>
      <c r="AB39" s="613"/>
      <c r="AC39" s="613"/>
      <c r="AD39" s="614" t="s">
        <v>238</v>
      </c>
      <c r="AE39" s="614"/>
      <c r="AF39" s="614"/>
      <c r="AG39" s="614"/>
      <c r="AH39" s="614"/>
      <c r="AI39" s="614"/>
      <c r="AJ39" s="614"/>
      <c r="AK39" s="614"/>
      <c r="AL39" s="615" t="s">
        <v>128</v>
      </c>
      <c r="AM39" s="616"/>
      <c r="AN39" s="616"/>
      <c r="AO39" s="617"/>
      <c r="AQ39" s="673" t="s">
        <v>339</v>
      </c>
      <c r="AR39" s="674"/>
      <c r="AS39" s="674"/>
      <c r="AT39" s="674"/>
      <c r="AU39" s="674"/>
      <c r="AV39" s="674"/>
      <c r="AW39" s="674"/>
      <c r="AX39" s="674"/>
      <c r="AY39" s="675"/>
      <c r="AZ39" s="610" t="s">
        <v>238</v>
      </c>
      <c r="BA39" s="611"/>
      <c r="BB39" s="611"/>
      <c r="BC39" s="611"/>
      <c r="BD39" s="631"/>
      <c r="BE39" s="631"/>
      <c r="BF39" s="656"/>
      <c r="BG39" s="607" t="s">
        <v>340</v>
      </c>
      <c r="BH39" s="608"/>
      <c r="BI39" s="608"/>
      <c r="BJ39" s="608"/>
      <c r="BK39" s="608"/>
      <c r="BL39" s="608"/>
      <c r="BM39" s="608"/>
      <c r="BN39" s="608"/>
      <c r="BO39" s="608"/>
      <c r="BP39" s="608"/>
      <c r="BQ39" s="608"/>
      <c r="BR39" s="608"/>
      <c r="BS39" s="608"/>
      <c r="BT39" s="608"/>
      <c r="BU39" s="609"/>
      <c r="BV39" s="610">
        <v>24791</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1884629</v>
      </c>
      <c r="CS39" s="631"/>
      <c r="CT39" s="631"/>
      <c r="CU39" s="631"/>
      <c r="CV39" s="631"/>
      <c r="CW39" s="631"/>
      <c r="CX39" s="631"/>
      <c r="CY39" s="632"/>
      <c r="CZ39" s="615">
        <v>3.7</v>
      </c>
      <c r="DA39" s="643"/>
      <c r="DB39" s="643"/>
      <c r="DC39" s="645"/>
      <c r="DD39" s="619">
        <v>1823108</v>
      </c>
      <c r="DE39" s="631"/>
      <c r="DF39" s="631"/>
      <c r="DG39" s="631"/>
      <c r="DH39" s="631"/>
      <c r="DI39" s="631"/>
      <c r="DJ39" s="631"/>
      <c r="DK39" s="632"/>
      <c r="DL39" s="619" t="s">
        <v>238</v>
      </c>
      <c r="DM39" s="631"/>
      <c r="DN39" s="631"/>
      <c r="DO39" s="631"/>
      <c r="DP39" s="631"/>
      <c r="DQ39" s="631"/>
      <c r="DR39" s="631"/>
      <c r="DS39" s="631"/>
      <c r="DT39" s="631"/>
      <c r="DU39" s="631"/>
      <c r="DV39" s="632"/>
      <c r="DW39" s="615" t="s">
        <v>238</v>
      </c>
      <c r="DX39" s="643"/>
      <c r="DY39" s="643"/>
      <c r="DZ39" s="643"/>
      <c r="EA39" s="643"/>
      <c r="EB39" s="643"/>
      <c r="EC39" s="644"/>
    </row>
    <row r="40" spans="2:133" ht="11.25" customHeight="1" x14ac:dyDescent="0.15">
      <c r="B40" s="607" t="s">
        <v>342</v>
      </c>
      <c r="C40" s="608"/>
      <c r="D40" s="608"/>
      <c r="E40" s="608"/>
      <c r="F40" s="608"/>
      <c r="G40" s="608"/>
      <c r="H40" s="608"/>
      <c r="I40" s="608"/>
      <c r="J40" s="608"/>
      <c r="K40" s="608"/>
      <c r="L40" s="608"/>
      <c r="M40" s="608"/>
      <c r="N40" s="608"/>
      <c r="O40" s="608"/>
      <c r="P40" s="608"/>
      <c r="Q40" s="609"/>
      <c r="R40" s="610">
        <v>658200</v>
      </c>
      <c r="S40" s="611"/>
      <c r="T40" s="611"/>
      <c r="U40" s="611"/>
      <c r="V40" s="611"/>
      <c r="W40" s="611"/>
      <c r="X40" s="611"/>
      <c r="Y40" s="612"/>
      <c r="Z40" s="613">
        <v>1.3</v>
      </c>
      <c r="AA40" s="613"/>
      <c r="AB40" s="613"/>
      <c r="AC40" s="613"/>
      <c r="AD40" s="614" t="s">
        <v>238</v>
      </c>
      <c r="AE40" s="614"/>
      <c r="AF40" s="614"/>
      <c r="AG40" s="614"/>
      <c r="AH40" s="614"/>
      <c r="AI40" s="614"/>
      <c r="AJ40" s="614"/>
      <c r="AK40" s="614"/>
      <c r="AL40" s="615" t="s">
        <v>128</v>
      </c>
      <c r="AM40" s="616"/>
      <c r="AN40" s="616"/>
      <c r="AO40" s="617"/>
      <c r="AQ40" s="673" t="s">
        <v>343</v>
      </c>
      <c r="AR40" s="674"/>
      <c r="AS40" s="674"/>
      <c r="AT40" s="674"/>
      <c r="AU40" s="674"/>
      <c r="AV40" s="674"/>
      <c r="AW40" s="674"/>
      <c r="AX40" s="674"/>
      <c r="AY40" s="675"/>
      <c r="AZ40" s="610" t="s">
        <v>128</v>
      </c>
      <c r="BA40" s="611"/>
      <c r="BB40" s="611"/>
      <c r="BC40" s="611"/>
      <c r="BD40" s="631"/>
      <c r="BE40" s="631"/>
      <c r="BF40" s="656"/>
      <c r="BG40" s="660" t="s">
        <v>344</v>
      </c>
      <c r="BH40" s="661"/>
      <c r="BI40" s="661"/>
      <c r="BJ40" s="661"/>
      <c r="BK40" s="661"/>
      <c r="BL40" s="217"/>
      <c r="BM40" s="608" t="s">
        <v>345</v>
      </c>
      <c r="BN40" s="608"/>
      <c r="BO40" s="608"/>
      <c r="BP40" s="608"/>
      <c r="BQ40" s="608"/>
      <c r="BR40" s="608"/>
      <c r="BS40" s="608"/>
      <c r="BT40" s="608"/>
      <c r="BU40" s="609"/>
      <c r="BV40" s="610">
        <v>100</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246074</v>
      </c>
      <c r="CS40" s="611"/>
      <c r="CT40" s="611"/>
      <c r="CU40" s="611"/>
      <c r="CV40" s="611"/>
      <c r="CW40" s="611"/>
      <c r="CX40" s="611"/>
      <c r="CY40" s="612"/>
      <c r="CZ40" s="615">
        <v>0.5</v>
      </c>
      <c r="DA40" s="643"/>
      <c r="DB40" s="643"/>
      <c r="DC40" s="645"/>
      <c r="DD40" s="619">
        <v>121074</v>
      </c>
      <c r="DE40" s="611"/>
      <c r="DF40" s="611"/>
      <c r="DG40" s="611"/>
      <c r="DH40" s="611"/>
      <c r="DI40" s="611"/>
      <c r="DJ40" s="611"/>
      <c r="DK40" s="612"/>
      <c r="DL40" s="619" t="s">
        <v>128</v>
      </c>
      <c r="DM40" s="611"/>
      <c r="DN40" s="611"/>
      <c r="DO40" s="611"/>
      <c r="DP40" s="611"/>
      <c r="DQ40" s="611"/>
      <c r="DR40" s="611"/>
      <c r="DS40" s="611"/>
      <c r="DT40" s="611"/>
      <c r="DU40" s="611"/>
      <c r="DV40" s="612"/>
      <c r="DW40" s="615" t="s">
        <v>238</v>
      </c>
      <c r="DX40" s="643"/>
      <c r="DY40" s="643"/>
      <c r="DZ40" s="643"/>
      <c r="EA40" s="643"/>
      <c r="EB40" s="643"/>
      <c r="EC40" s="644"/>
    </row>
    <row r="41" spans="2:133" ht="11.25" customHeight="1" x14ac:dyDescent="0.15">
      <c r="B41" s="633" t="s">
        <v>347</v>
      </c>
      <c r="C41" s="634"/>
      <c r="D41" s="634"/>
      <c r="E41" s="634"/>
      <c r="F41" s="634"/>
      <c r="G41" s="634"/>
      <c r="H41" s="634"/>
      <c r="I41" s="634"/>
      <c r="J41" s="634"/>
      <c r="K41" s="634"/>
      <c r="L41" s="634"/>
      <c r="M41" s="634"/>
      <c r="N41" s="634"/>
      <c r="O41" s="634"/>
      <c r="P41" s="634"/>
      <c r="Q41" s="635"/>
      <c r="R41" s="682">
        <v>51818326</v>
      </c>
      <c r="S41" s="683"/>
      <c r="T41" s="683"/>
      <c r="U41" s="683"/>
      <c r="V41" s="683"/>
      <c r="W41" s="683"/>
      <c r="X41" s="683"/>
      <c r="Y41" s="687"/>
      <c r="Z41" s="688">
        <v>100</v>
      </c>
      <c r="AA41" s="688"/>
      <c r="AB41" s="688"/>
      <c r="AC41" s="688"/>
      <c r="AD41" s="689">
        <v>25397371</v>
      </c>
      <c r="AE41" s="689"/>
      <c r="AF41" s="689"/>
      <c r="AG41" s="689"/>
      <c r="AH41" s="689"/>
      <c r="AI41" s="689"/>
      <c r="AJ41" s="689"/>
      <c r="AK41" s="689"/>
      <c r="AL41" s="690">
        <v>100</v>
      </c>
      <c r="AM41" s="670"/>
      <c r="AN41" s="670"/>
      <c r="AO41" s="691"/>
      <c r="AQ41" s="673" t="s">
        <v>348</v>
      </c>
      <c r="AR41" s="674"/>
      <c r="AS41" s="674"/>
      <c r="AT41" s="674"/>
      <c r="AU41" s="674"/>
      <c r="AV41" s="674"/>
      <c r="AW41" s="674"/>
      <c r="AX41" s="674"/>
      <c r="AY41" s="675"/>
      <c r="AZ41" s="610">
        <v>774209</v>
      </c>
      <c r="BA41" s="611"/>
      <c r="BB41" s="611"/>
      <c r="BC41" s="611"/>
      <c r="BD41" s="631"/>
      <c r="BE41" s="631"/>
      <c r="BF41" s="656"/>
      <c r="BG41" s="660"/>
      <c r="BH41" s="661"/>
      <c r="BI41" s="661"/>
      <c r="BJ41" s="661"/>
      <c r="BK41" s="661"/>
      <c r="BL41" s="217"/>
      <c r="BM41" s="608" t="s">
        <v>349</v>
      </c>
      <c r="BN41" s="608"/>
      <c r="BO41" s="608"/>
      <c r="BP41" s="608"/>
      <c r="BQ41" s="608"/>
      <c r="BR41" s="608"/>
      <c r="BS41" s="608"/>
      <c r="BT41" s="608"/>
      <c r="BU41" s="609"/>
      <c r="BV41" s="610" t="s">
        <v>128</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238</v>
      </c>
      <c r="CS41" s="631"/>
      <c r="CT41" s="631"/>
      <c r="CU41" s="631"/>
      <c r="CV41" s="631"/>
      <c r="CW41" s="631"/>
      <c r="CX41" s="631"/>
      <c r="CY41" s="632"/>
      <c r="CZ41" s="615" t="s">
        <v>128</v>
      </c>
      <c r="DA41" s="643"/>
      <c r="DB41" s="643"/>
      <c r="DC41" s="645"/>
      <c r="DD41" s="619" t="s">
        <v>238</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351</v>
      </c>
      <c r="AR42" s="680"/>
      <c r="AS42" s="680"/>
      <c r="AT42" s="680"/>
      <c r="AU42" s="680"/>
      <c r="AV42" s="680"/>
      <c r="AW42" s="680"/>
      <c r="AX42" s="680"/>
      <c r="AY42" s="681"/>
      <c r="AZ42" s="682">
        <v>3431005</v>
      </c>
      <c r="BA42" s="683"/>
      <c r="BB42" s="683"/>
      <c r="BC42" s="683"/>
      <c r="BD42" s="669"/>
      <c r="BE42" s="669"/>
      <c r="BF42" s="671"/>
      <c r="BG42" s="662"/>
      <c r="BH42" s="663"/>
      <c r="BI42" s="663"/>
      <c r="BJ42" s="663"/>
      <c r="BK42" s="663"/>
      <c r="BL42" s="218"/>
      <c r="BM42" s="634" t="s">
        <v>352</v>
      </c>
      <c r="BN42" s="634"/>
      <c r="BO42" s="634"/>
      <c r="BP42" s="634"/>
      <c r="BQ42" s="634"/>
      <c r="BR42" s="634"/>
      <c r="BS42" s="634"/>
      <c r="BT42" s="634"/>
      <c r="BU42" s="635"/>
      <c r="BV42" s="682">
        <v>315</v>
      </c>
      <c r="BW42" s="683"/>
      <c r="BX42" s="683"/>
      <c r="BY42" s="683"/>
      <c r="BZ42" s="683"/>
      <c r="CA42" s="683"/>
      <c r="CB42" s="692"/>
      <c r="CD42" s="607" t="s">
        <v>353</v>
      </c>
      <c r="CE42" s="608"/>
      <c r="CF42" s="608"/>
      <c r="CG42" s="608"/>
      <c r="CH42" s="608"/>
      <c r="CI42" s="608"/>
      <c r="CJ42" s="608"/>
      <c r="CK42" s="608"/>
      <c r="CL42" s="608"/>
      <c r="CM42" s="608"/>
      <c r="CN42" s="608"/>
      <c r="CO42" s="608"/>
      <c r="CP42" s="608"/>
      <c r="CQ42" s="609"/>
      <c r="CR42" s="610">
        <v>8476301</v>
      </c>
      <c r="CS42" s="631"/>
      <c r="CT42" s="631"/>
      <c r="CU42" s="631"/>
      <c r="CV42" s="631"/>
      <c r="CW42" s="631"/>
      <c r="CX42" s="631"/>
      <c r="CY42" s="632"/>
      <c r="CZ42" s="615">
        <v>16.8</v>
      </c>
      <c r="DA42" s="643"/>
      <c r="DB42" s="643"/>
      <c r="DC42" s="645"/>
      <c r="DD42" s="619">
        <v>840850</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354</v>
      </c>
      <c r="CD43" s="607" t="s">
        <v>355</v>
      </c>
      <c r="CE43" s="608"/>
      <c r="CF43" s="608"/>
      <c r="CG43" s="608"/>
      <c r="CH43" s="608"/>
      <c r="CI43" s="608"/>
      <c r="CJ43" s="608"/>
      <c r="CK43" s="608"/>
      <c r="CL43" s="608"/>
      <c r="CM43" s="608"/>
      <c r="CN43" s="608"/>
      <c r="CO43" s="608"/>
      <c r="CP43" s="608"/>
      <c r="CQ43" s="609"/>
      <c r="CR43" s="610">
        <v>102775</v>
      </c>
      <c r="CS43" s="631"/>
      <c r="CT43" s="631"/>
      <c r="CU43" s="631"/>
      <c r="CV43" s="631"/>
      <c r="CW43" s="631"/>
      <c r="CX43" s="631"/>
      <c r="CY43" s="632"/>
      <c r="CZ43" s="615">
        <v>0.2</v>
      </c>
      <c r="DA43" s="643"/>
      <c r="DB43" s="643"/>
      <c r="DC43" s="645"/>
      <c r="DD43" s="619">
        <v>102775</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303</v>
      </c>
      <c r="CE44" s="649"/>
      <c r="CF44" s="607" t="s">
        <v>357</v>
      </c>
      <c r="CG44" s="608"/>
      <c r="CH44" s="608"/>
      <c r="CI44" s="608"/>
      <c r="CJ44" s="608"/>
      <c r="CK44" s="608"/>
      <c r="CL44" s="608"/>
      <c r="CM44" s="608"/>
      <c r="CN44" s="608"/>
      <c r="CO44" s="608"/>
      <c r="CP44" s="608"/>
      <c r="CQ44" s="609"/>
      <c r="CR44" s="610">
        <v>8465776</v>
      </c>
      <c r="CS44" s="611"/>
      <c r="CT44" s="611"/>
      <c r="CU44" s="611"/>
      <c r="CV44" s="611"/>
      <c r="CW44" s="611"/>
      <c r="CX44" s="611"/>
      <c r="CY44" s="612"/>
      <c r="CZ44" s="615">
        <v>16.8</v>
      </c>
      <c r="DA44" s="616"/>
      <c r="DB44" s="616"/>
      <c r="DC44" s="622"/>
      <c r="DD44" s="619">
        <v>840293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359</v>
      </c>
      <c r="CG45" s="608"/>
      <c r="CH45" s="608"/>
      <c r="CI45" s="608"/>
      <c r="CJ45" s="608"/>
      <c r="CK45" s="608"/>
      <c r="CL45" s="608"/>
      <c r="CM45" s="608"/>
      <c r="CN45" s="608"/>
      <c r="CO45" s="608"/>
      <c r="CP45" s="608"/>
      <c r="CQ45" s="609"/>
      <c r="CR45" s="610">
        <v>2947564</v>
      </c>
      <c r="CS45" s="631"/>
      <c r="CT45" s="631"/>
      <c r="CU45" s="631"/>
      <c r="CV45" s="631"/>
      <c r="CW45" s="631"/>
      <c r="CX45" s="631"/>
      <c r="CY45" s="632"/>
      <c r="CZ45" s="615">
        <v>5.8</v>
      </c>
      <c r="DA45" s="643"/>
      <c r="DB45" s="643"/>
      <c r="DC45" s="645"/>
      <c r="DD45" s="619">
        <v>90562</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360</v>
      </c>
      <c r="CG46" s="608"/>
      <c r="CH46" s="608"/>
      <c r="CI46" s="608"/>
      <c r="CJ46" s="608"/>
      <c r="CK46" s="608"/>
      <c r="CL46" s="608"/>
      <c r="CM46" s="608"/>
      <c r="CN46" s="608"/>
      <c r="CO46" s="608"/>
      <c r="CP46" s="608"/>
      <c r="CQ46" s="609"/>
      <c r="CR46" s="610">
        <v>5512792</v>
      </c>
      <c r="CS46" s="611"/>
      <c r="CT46" s="611"/>
      <c r="CU46" s="611"/>
      <c r="CV46" s="611"/>
      <c r="CW46" s="611"/>
      <c r="CX46" s="611"/>
      <c r="CY46" s="612"/>
      <c r="CZ46" s="615">
        <v>10.9</v>
      </c>
      <c r="DA46" s="616"/>
      <c r="DB46" s="616"/>
      <c r="DC46" s="622"/>
      <c r="DD46" s="619">
        <v>744311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361</v>
      </c>
      <c r="CG47" s="608"/>
      <c r="CH47" s="608"/>
      <c r="CI47" s="608"/>
      <c r="CJ47" s="608"/>
      <c r="CK47" s="608"/>
      <c r="CL47" s="608"/>
      <c r="CM47" s="608"/>
      <c r="CN47" s="608"/>
      <c r="CO47" s="608"/>
      <c r="CP47" s="608"/>
      <c r="CQ47" s="609"/>
      <c r="CR47" s="610">
        <v>10525</v>
      </c>
      <c r="CS47" s="631"/>
      <c r="CT47" s="631"/>
      <c r="CU47" s="631"/>
      <c r="CV47" s="631"/>
      <c r="CW47" s="631"/>
      <c r="CX47" s="631"/>
      <c r="CY47" s="632"/>
      <c r="CZ47" s="615">
        <v>0</v>
      </c>
      <c r="DA47" s="643"/>
      <c r="DB47" s="643"/>
      <c r="DC47" s="645"/>
      <c r="DD47" s="619">
        <v>557</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362</v>
      </c>
      <c r="CG48" s="608"/>
      <c r="CH48" s="608"/>
      <c r="CI48" s="608"/>
      <c r="CJ48" s="608"/>
      <c r="CK48" s="608"/>
      <c r="CL48" s="608"/>
      <c r="CM48" s="608"/>
      <c r="CN48" s="608"/>
      <c r="CO48" s="608"/>
      <c r="CP48" s="608"/>
      <c r="CQ48" s="609"/>
      <c r="CR48" s="610" t="s">
        <v>128</v>
      </c>
      <c r="CS48" s="611"/>
      <c r="CT48" s="611"/>
      <c r="CU48" s="611"/>
      <c r="CV48" s="611"/>
      <c r="CW48" s="611"/>
      <c r="CX48" s="611"/>
      <c r="CY48" s="612"/>
      <c r="CZ48" s="615" t="s">
        <v>238</v>
      </c>
      <c r="DA48" s="616"/>
      <c r="DB48" s="616"/>
      <c r="DC48" s="622"/>
      <c r="DD48" s="619" t="s">
        <v>128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363</v>
      </c>
      <c r="CE49" s="634"/>
      <c r="CF49" s="634"/>
      <c r="CG49" s="634"/>
      <c r="CH49" s="634"/>
      <c r="CI49" s="634"/>
      <c r="CJ49" s="634"/>
      <c r="CK49" s="634"/>
      <c r="CL49" s="634"/>
      <c r="CM49" s="634"/>
      <c r="CN49" s="634"/>
      <c r="CO49" s="634"/>
      <c r="CP49" s="634"/>
      <c r="CQ49" s="635"/>
      <c r="CR49" s="682">
        <v>50491549</v>
      </c>
      <c r="CS49" s="669"/>
      <c r="CT49" s="669"/>
      <c r="CU49" s="669"/>
      <c r="CV49" s="669"/>
      <c r="CW49" s="669"/>
      <c r="CX49" s="669"/>
      <c r="CY49" s="698"/>
      <c r="CZ49" s="690">
        <v>100</v>
      </c>
      <c r="DA49" s="699"/>
      <c r="DB49" s="699"/>
      <c r="DC49" s="700"/>
      <c r="DD49" s="701">
        <v>29405611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D+D615/Gq1X7v6oPKiCz73halLoI+faA9W4AXmKnok9HG/TSgleJTwTkJGZrdU7S+qkR21ByRtYIx2HEWE5UA==" saltValue="CZ3v34QT+g7XLQMyGP0v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365</v>
      </c>
      <c r="DK2" s="710"/>
      <c r="DL2" s="710"/>
      <c r="DM2" s="710"/>
      <c r="DN2" s="710"/>
      <c r="DO2" s="711"/>
      <c r="DP2" s="222"/>
      <c r="DQ2" s="709" t="s">
        <v>366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369</v>
      </c>
      <c r="B5" s="715"/>
      <c r="C5" s="715"/>
      <c r="D5" s="715"/>
      <c r="E5" s="715"/>
      <c r="F5" s="715"/>
      <c r="G5" s="715"/>
      <c r="H5" s="715"/>
      <c r="I5" s="715"/>
      <c r="J5" s="715"/>
      <c r="K5" s="715"/>
      <c r="L5" s="715"/>
      <c r="M5" s="715"/>
      <c r="N5" s="715"/>
      <c r="O5" s="715"/>
      <c r="P5" s="716"/>
      <c r="Q5" s="720" t="s">
        <v>370</v>
      </c>
      <c r="R5" s="721"/>
      <c r="S5" s="721"/>
      <c r="T5" s="721"/>
      <c r="U5" s="722"/>
      <c r="V5" s="720" t="s">
        <v>371</v>
      </c>
      <c r="W5" s="721"/>
      <c r="X5" s="721"/>
      <c r="Y5" s="721"/>
      <c r="Z5" s="722"/>
      <c r="AA5" s="720" t="s">
        <v>372</v>
      </c>
      <c r="AB5" s="721"/>
      <c r="AC5" s="721"/>
      <c r="AD5" s="721"/>
      <c r="AE5" s="721"/>
      <c r="AF5" s="726" t="s">
        <v>373</v>
      </c>
      <c r="AG5" s="721"/>
      <c r="AH5" s="721"/>
      <c r="AI5" s="721"/>
      <c r="AJ5" s="727"/>
      <c r="AK5" s="721" t="s">
        <v>374</v>
      </c>
      <c r="AL5" s="721"/>
      <c r="AM5" s="721"/>
      <c r="AN5" s="721"/>
      <c r="AO5" s="722"/>
      <c r="AP5" s="720" t="s">
        <v>375</v>
      </c>
      <c r="AQ5" s="721"/>
      <c r="AR5" s="721"/>
      <c r="AS5" s="721"/>
      <c r="AT5" s="722"/>
      <c r="AU5" s="720" t="s">
        <v>376</v>
      </c>
      <c r="AV5" s="721"/>
      <c r="AW5" s="721"/>
      <c r="AX5" s="721"/>
      <c r="AY5" s="727"/>
      <c r="AZ5" s="226"/>
      <c r="BA5" s="226"/>
      <c r="BB5" s="226"/>
      <c r="BC5" s="226"/>
      <c r="BD5" s="226"/>
      <c r="BE5" s="227"/>
      <c r="BF5" s="227"/>
      <c r="BG5" s="227"/>
      <c r="BH5" s="227"/>
      <c r="BI5" s="227"/>
      <c r="BJ5" s="227"/>
      <c r="BK5" s="227"/>
      <c r="BL5" s="227"/>
      <c r="BM5" s="227"/>
      <c r="BN5" s="227"/>
      <c r="BO5" s="227"/>
      <c r="BP5" s="227"/>
      <c r="BQ5" s="714" t="s">
        <v>377</v>
      </c>
      <c r="BR5" s="715"/>
      <c r="BS5" s="715"/>
      <c r="BT5" s="715"/>
      <c r="BU5" s="715"/>
      <c r="BV5" s="715"/>
      <c r="BW5" s="715"/>
      <c r="BX5" s="715"/>
      <c r="BY5" s="715"/>
      <c r="BZ5" s="715"/>
      <c r="CA5" s="715"/>
      <c r="CB5" s="715"/>
      <c r="CC5" s="715"/>
      <c r="CD5" s="715"/>
      <c r="CE5" s="715"/>
      <c r="CF5" s="715"/>
      <c r="CG5" s="716"/>
      <c r="CH5" s="720" t="s">
        <v>378</v>
      </c>
      <c r="CI5" s="721"/>
      <c r="CJ5" s="721"/>
      <c r="CK5" s="721"/>
      <c r="CL5" s="722"/>
      <c r="CM5" s="720" t="s">
        <v>379</v>
      </c>
      <c r="CN5" s="721"/>
      <c r="CO5" s="721"/>
      <c r="CP5" s="721"/>
      <c r="CQ5" s="722"/>
      <c r="CR5" s="720" t="s">
        <v>380</v>
      </c>
      <c r="CS5" s="721"/>
      <c r="CT5" s="721"/>
      <c r="CU5" s="721"/>
      <c r="CV5" s="722"/>
      <c r="CW5" s="720" t="s">
        <v>381</v>
      </c>
      <c r="CX5" s="721"/>
      <c r="CY5" s="721"/>
      <c r="CZ5" s="721"/>
      <c r="DA5" s="722"/>
      <c r="DB5" s="720" t="s">
        <v>382</v>
      </c>
      <c r="DC5" s="721"/>
      <c r="DD5" s="721"/>
      <c r="DE5" s="721"/>
      <c r="DF5" s="722"/>
      <c r="DG5" s="750" t="s">
        <v>383</v>
      </c>
      <c r="DH5" s="751"/>
      <c r="DI5" s="751"/>
      <c r="DJ5" s="751"/>
      <c r="DK5" s="752"/>
      <c r="DL5" s="750" t="s">
        <v>384</v>
      </c>
      <c r="DM5" s="751"/>
      <c r="DN5" s="751"/>
      <c r="DO5" s="751"/>
      <c r="DP5" s="752"/>
      <c r="DQ5" s="720" t="s">
        <v>385</v>
      </c>
      <c r="DR5" s="721"/>
      <c r="DS5" s="721"/>
      <c r="DT5" s="721"/>
      <c r="DU5" s="722"/>
      <c r="DV5" s="720" t="s">
        <v>376</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386</v>
      </c>
      <c r="C7" s="737"/>
      <c r="D7" s="737"/>
      <c r="E7" s="737"/>
      <c r="F7" s="737"/>
      <c r="G7" s="737"/>
      <c r="H7" s="737"/>
      <c r="I7" s="737"/>
      <c r="J7" s="737"/>
      <c r="K7" s="737"/>
      <c r="L7" s="737"/>
      <c r="M7" s="737"/>
      <c r="N7" s="737"/>
      <c r="O7" s="737"/>
      <c r="P7" s="738"/>
      <c r="Q7" s="739">
        <v>52101</v>
      </c>
      <c r="R7" s="740"/>
      <c r="S7" s="740"/>
      <c r="T7" s="740"/>
      <c r="U7" s="740"/>
      <c r="V7" s="740">
        <v>50774</v>
      </c>
      <c r="W7" s="740"/>
      <c r="X7" s="740"/>
      <c r="Y7" s="740"/>
      <c r="Z7" s="740"/>
      <c r="AA7" s="740">
        <v>1327</v>
      </c>
      <c r="AB7" s="740"/>
      <c r="AC7" s="740"/>
      <c r="AD7" s="740"/>
      <c r="AE7" s="741"/>
      <c r="AF7" s="742">
        <v>1137</v>
      </c>
      <c r="AG7" s="743"/>
      <c r="AH7" s="743"/>
      <c r="AI7" s="743"/>
      <c r="AJ7" s="744"/>
      <c r="AK7" s="745">
        <v>1389</v>
      </c>
      <c r="AL7" s="746"/>
      <c r="AM7" s="746"/>
      <c r="AN7" s="746"/>
      <c r="AO7" s="746"/>
      <c r="AP7" s="746">
        <v>34238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577</v>
      </c>
      <c r="BT7" s="734"/>
      <c r="BU7" s="734"/>
      <c r="BV7" s="734"/>
      <c r="BW7" s="734"/>
      <c r="BX7" s="734"/>
      <c r="BY7" s="734"/>
      <c r="BZ7" s="734"/>
      <c r="CA7" s="734"/>
      <c r="CB7" s="734"/>
      <c r="CC7" s="734"/>
      <c r="CD7" s="734"/>
      <c r="CE7" s="734"/>
      <c r="CF7" s="734"/>
      <c r="CG7" s="749"/>
      <c r="CH7" s="730">
        <v>4</v>
      </c>
      <c r="CI7" s="731"/>
      <c r="CJ7" s="731"/>
      <c r="CK7" s="731"/>
      <c r="CL7" s="732"/>
      <c r="CM7" s="730">
        <v>154</v>
      </c>
      <c r="CN7" s="731"/>
      <c r="CO7" s="731"/>
      <c r="CP7" s="731"/>
      <c r="CQ7" s="732"/>
      <c r="CR7" s="730">
        <v>5</v>
      </c>
      <c r="CS7" s="731"/>
      <c r="CT7" s="731"/>
      <c r="CU7" s="731"/>
      <c r="CV7" s="732"/>
      <c r="CW7" s="730" t="s">
        <v>579</v>
      </c>
      <c r="CX7" s="731"/>
      <c r="CY7" s="731"/>
      <c r="CZ7" s="731"/>
      <c r="DA7" s="732"/>
      <c r="DB7" s="730" t="s">
        <v>579</v>
      </c>
      <c r="DC7" s="731"/>
      <c r="DD7" s="731"/>
      <c r="DE7" s="731"/>
      <c r="DF7" s="732"/>
      <c r="DG7" s="730" t="s">
        <v>579</v>
      </c>
      <c r="DH7" s="731"/>
      <c r="DI7" s="731"/>
      <c r="DJ7" s="731"/>
      <c r="DK7" s="732"/>
      <c r="DL7" s="730">
        <v>154</v>
      </c>
      <c r="DM7" s="731"/>
      <c r="DN7" s="731"/>
      <c r="DO7" s="731"/>
      <c r="DP7" s="732"/>
      <c r="DQ7" s="730" t="s">
        <v>579</v>
      </c>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387</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388</v>
      </c>
      <c r="B23" s="776" t="s">
        <v>389</v>
      </c>
      <c r="C23" s="777"/>
      <c r="D23" s="777"/>
      <c r="E23" s="777"/>
      <c r="F23" s="777"/>
      <c r="G23" s="777"/>
      <c r="H23" s="777"/>
      <c r="I23" s="777"/>
      <c r="J23" s="777"/>
      <c r="K23" s="777"/>
      <c r="L23" s="777"/>
      <c r="M23" s="777"/>
      <c r="N23" s="777"/>
      <c r="O23" s="777"/>
      <c r="P23" s="778"/>
      <c r="Q23" s="779">
        <v>52101</v>
      </c>
      <c r="R23" s="780"/>
      <c r="S23" s="780"/>
      <c r="T23" s="780"/>
      <c r="U23" s="780"/>
      <c r="V23" s="780">
        <v>50774</v>
      </c>
      <c r="W23" s="780"/>
      <c r="X23" s="780"/>
      <c r="Y23" s="780"/>
      <c r="Z23" s="780"/>
      <c r="AA23" s="780">
        <v>1327</v>
      </c>
      <c r="AB23" s="780"/>
      <c r="AC23" s="780"/>
      <c r="AD23" s="780"/>
      <c r="AE23" s="781"/>
      <c r="AF23" s="782">
        <v>1137</v>
      </c>
      <c r="AG23" s="780"/>
      <c r="AH23" s="780"/>
      <c r="AI23" s="780"/>
      <c r="AJ23" s="783"/>
      <c r="AK23" s="784"/>
      <c r="AL23" s="785"/>
      <c r="AM23" s="785"/>
      <c r="AN23" s="785"/>
      <c r="AO23" s="785"/>
      <c r="AP23" s="780">
        <v>34238</v>
      </c>
      <c r="AQ23" s="780"/>
      <c r="AR23" s="780"/>
      <c r="AS23" s="780"/>
      <c r="AT23" s="780"/>
      <c r="AU23" s="796"/>
      <c r="AV23" s="796"/>
      <c r="AW23" s="796"/>
      <c r="AX23" s="796"/>
      <c r="AY23" s="797"/>
      <c r="AZ23" s="798" t="s">
        <v>390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369</v>
      </c>
      <c r="B26" s="715"/>
      <c r="C26" s="715"/>
      <c r="D26" s="715"/>
      <c r="E26" s="715"/>
      <c r="F26" s="715"/>
      <c r="G26" s="715"/>
      <c r="H26" s="715"/>
      <c r="I26" s="715"/>
      <c r="J26" s="715"/>
      <c r="K26" s="715"/>
      <c r="L26" s="715"/>
      <c r="M26" s="715"/>
      <c r="N26" s="715"/>
      <c r="O26" s="715"/>
      <c r="P26" s="716"/>
      <c r="Q26" s="720" t="s">
        <v>393</v>
      </c>
      <c r="R26" s="721"/>
      <c r="S26" s="721"/>
      <c r="T26" s="721"/>
      <c r="U26" s="722"/>
      <c r="V26" s="720" t="s">
        <v>394</v>
      </c>
      <c r="W26" s="721"/>
      <c r="X26" s="721"/>
      <c r="Y26" s="721"/>
      <c r="Z26" s="722"/>
      <c r="AA26" s="720" t="s">
        <v>395</v>
      </c>
      <c r="AB26" s="721"/>
      <c r="AC26" s="721"/>
      <c r="AD26" s="721"/>
      <c r="AE26" s="721"/>
      <c r="AF26" s="801" t="s">
        <v>396</v>
      </c>
      <c r="AG26" s="802"/>
      <c r="AH26" s="802"/>
      <c r="AI26" s="802"/>
      <c r="AJ26" s="803"/>
      <c r="AK26" s="721" t="s">
        <v>397</v>
      </c>
      <c r="AL26" s="721"/>
      <c r="AM26" s="721"/>
      <c r="AN26" s="721"/>
      <c r="AO26" s="722"/>
      <c r="AP26" s="720" t="s">
        <v>398</v>
      </c>
      <c r="AQ26" s="721"/>
      <c r="AR26" s="721"/>
      <c r="AS26" s="721"/>
      <c r="AT26" s="722"/>
      <c r="AU26" s="720" t="s">
        <v>399</v>
      </c>
      <c r="AV26" s="721"/>
      <c r="AW26" s="721"/>
      <c r="AX26" s="721"/>
      <c r="AY26" s="722"/>
      <c r="AZ26" s="720" t="s">
        <v>400</v>
      </c>
      <c r="BA26" s="721"/>
      <c r="BB26" s="721"/>
      <c r="BC26" s="721"/>
      <c r="BD26" s="722"/>
      <c r="BE26" s="720" t="s">
        <v>376</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401</v>
      </c>
      <c r="C28" s="737"/>
      <c r="D28" s="737"/>
      <c r="E28" s="737"/>
      <c r="F28" s="737"/>
      <c r="G28" s="737"/>
      <c r="H28" s="737"/>
      <c r="I28" s="737"/>
      <c r="J28" s="737"/>
      <c r="K28" s="737"/>
      <c r="L28" s="737"/>
      <c r="M28" s="737"/>
      <c r="N28" s="737"/>
      <c r="O28" s="737"/>
      <c r="P28" s="738"/>
      <c r="Q28" s="809">
        <v>11399</v>
      </c>
      <c r="R28" s="810"/>
      <c r="S28" s="810"/>
      <c r="T28" s="810"/>
      <c r="U28" s="810"/>
      <c r="V28" s="810">
        <v>11381</v>
      </c>
      <c r="W28" s="810"/>
      <c r="X28" s="810"/>
      <c r="Y28" s="810"/>
      <c r="Z28" s="810"/>
      <c r="AA28" s="810">
        <v>18</v>
      </c>
      <c r="AB28" s="810"/>
      <c r="AC28" s="810"/>
      <c r="AD28" s="810"/>
      <c r="AE28" s="811"/>
      <c r="AF28" s="812">
        <v>18</v>
      </c>
      <c r="AG28" s="810"/>
      <c r="AH28" s="810"/>
      <c r="AI28" s="810"/>
      <c r="AJ28" s="813"/>
      <c r="AK28" s="814">
        <v>774</v>
      </c>
      <c r="AL28" s="815"/>
      <c r="AM28" s="815"/>
      <c r="AN28" s="815"/>
      <c r="AO28" s="815"/>
      <c r="AP28" s="815" t="s">
        <v>507</v>
      </c>
      <c r="AQ28" s="815"/>
      <c r="AR28" s="815"/>
      <c r="AS28" s="815"/>
      <c r="AT28" s="815"/>
      <c r="AU28" s="815" t="s">
        <v>578</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402</v>
      </c>
      <c r="C29" s="768"/>
      <c r="D29" s="768"/>
      <c r="E29" s="768"/>
      <c r="F29" s="768"/>
      <c r="G29" s="768"/>
      <c r="H29" s="768"/>
      <c r="I29" s="768"/>
      <c r="J29" s="768"/>
      <c r="K29" s="768"/>
      <c r="L29" s="768"/>
      <c r="M29" s="768"/>
      <c r="N29" s="768"/>
      <c r="O29" s="768"/>
      <c r="P29" s="769"/>
      <c r="Q29" s="770">
        <v>11315</v>
      </c>
      <c r="R29" s="771"/>
      <c r="S29" s="771"/>
      <c r="T29" s="771"/>
      <c r="U29" s="771"/>
      <c r="V29" s="771">
        <v>11023</v>
      </c>
      <c r="W29" s="771"/>
      <c r="X29" s="771"/>
      <c r="Y29" s="771"/>
      <c r="Z29" s="771"/>
      <c r="AA29" s="771">
        <v>292</v>
      </c>
      <c r="AB29" s="771"/>
      <c r="AC29" s="771"/>
      <c r="AD29" s="771"/>
      <c r="AE29" s="772"/>
      <c r="AF29" s="773">
        <v>292</v>
      </c>
      <c r="AG29" s="774"/>
      <c r="AH29" s="774"/>
      <c r="AI29" s="774"/>
      <c r="AJ29" s="775"/>
      <c r="AK29" s="821">
        <v>1732</v>
      </c>
      <c r="AL29" s="817"/>
      <c r="AM29" s="817"/>
      <c r="AN29" s="817"/>
      <c r="AO29" s="817"/>
      <c r="AP29" s="817" t="s">
        <v>507</v>
      </c>
      <c r="AQ29" s="817"/>
      <c r="AR29" s="817"/>
      <c r="AS29" s="817"/>
      <c r="AT29" s="817"/>
      <c r="AU29" s="817" t="s">
        <v>507</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403</v>
      </c>
      <c r="C30" s="768"/>
      <c r="D30" s="768"/>
      <c r="E30" s="768"/>
      <c r="F30" s="768"/>
      <c r="G30" s="768"/>
      <c r="H30" s="768"/>
      <c r="I30" s="768"/>
      <c r="J30" s="768"/>
      <c r="K30" s="768"/>
      <c r="L30" s="768"/>
      <c r="M30" s="768"/>
      <c r="N30" s="768"/>
      <c r="O30" s="768"/>
      <c r="P30" s="769"/>
      <c r="Q30" s="770">
        <v>2419</v>
      </c>
      <c r="R30" s="771"/>
      <c r="S30" s="771"/>
      <c r="T30" s="771"/>
      <c r="U30" s="771"/>
      <c r="V30" s="771">
        <v>2389</v>
      </c>
      <c r="W30" s="771"/>
      <c r="X30" s="771"/>
      <c r="Y30" s="771"/>
      <c r="Z30" s="771"/>
      <c r="AA30" s="771">
        <v>30</v>
      </c>
      <c r="AB30" s="771"/>
      <c r="AC30" s="771"/>
      <c r="AD30" s="771"/>
      <c r="AE30" s="772"/>
      <c r="AF30" s="773">
        <v>30</v>
      </c>
      <c r="AG30" s="774"/>
      <c r="AH30" s="774"/>
      <c r="AI30" s="774"/>
      <c r="AJ30" s="775"/>
      <c r="AK30" s="821">
        <v>321</v>
      </c>
      <c r="AL30" s="817"/>
      <c r="AM30" s="817"/>
      <c r="AN30" s="817"/>
      <c r="AO30" s="817"/>
      <c r="AP30" s="817" t="s">
        <v>507</v>
      </c>
      <c r="AQ30" s="817"/>
      <c r="AR30" s="817"/>
      <c r="AS30" s="817"/>
      <c r="AT30" s="817"/>
      <c r="AU30" s="817" t="s">
        <v>507</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404</v>
      </c>
      <c r="C31" s="768"/>
      <c r="D31" s="768"/>
      <c r="E31" s="768"/>
      <c r="F31" s="768"/>
      <c r="G31" s="768"/>
      <c r="H31" s="768"/>
      <c r="I31" s="768"/>
      <c r="J31" s="768"/>
      <c r="K31" s="768"/>
      <c r="L31" s="768"/>
      <c r="M31" s="768"/>
      <c r="N31" s="768"/>
      <c r="O31" s="768"/>
      <c r="P31" s="769"/>
      <c r="Q31" s="770">
        <v>2928</v>
      </c>
      <c r="R31" s="771"/>
      <c r="S31" s="771"/>
      <c r="T31" s="771"/>
      <c r="U31" s="771"/>
      <c r="V31" s="771">
        <v>2687</v>
      </c>
      <c r="W31" s="771"/>
      <c r="X31" s="771"/>
      <c r="Y31" s="771"/>
      <c r="Z31" s="771"/>
      <c r="AA31" s="771">
        <v>241</v>
      </c>
      <c r="AB31" s="771"/>
      <c r="AC31" s="771"/>
      <c r="AD31" s="771"/>
      <c r="AE31" s="772"/>
      <c r="AF31" s="773">
        <v>241</v>
      </c>
      <c r="AG31" s="774"/>
      <c r="AH31" s="774"/>
      <c r="AI31" s="774"/>
      <c r="AJ31" s="775"/>
      <c r="AK31" s="821">
        <v>687</v>
      </c>
      <c r="AL31" s="817"/>
      <c r="AM31" s="817"/>
      <c r="AN31" s="817"/>
      <c r="AO31" s="817"/>
      <c r="AP31" s="817">
        <v>11292</v>
      </c>
      <c r="AQ31" s="817"/>
      <c r="AR31" s="817"/>
      <c r="AS31" s="817"/>
      <c r="AT31" s="817"/>
      <c r="AU31" s="817">
        <v>5833</v>
      </c>
      <c r="AV31" s="817"/>
      <c r="AW31" s="817"/>
      <c r="AX31" s="817"/>
      <c r="AY31" s="817"/>
      <c r="AZ31" s="817" t="s">
        <v>507</v>
      </c>
      <c r="BA31" s="817"/>
      <c r="BB31" s="817"/>
      <c r="BC31" s="817"/>
      <c r="BD31" s="817"/>
      <c r="BE31" s="819" t="s">
        <v>405</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406</v>
      </c>
      <c r="C32" s="768"/>
      <c r="D32" s="768"/>
      <c r="E32" s="768"/>
      <c r="F32" s="768"/>
      <c r="G32" s="768"/>
      <c r="H32" s="768"/>
      <c r="I32" s="768"/>
      <c r="J32" s="768"/>
      <c r="K32" s="768"/>
      <c r="L32" s="768"/>
      <c r="M32" s="768"/>
      <c r="N32" s="768"/>
      <c r="O32" s="768"/>
      <c r="P32" s="769"/>
      <c r="Q32" s="770">
        <v>2538</v>
      </c>
      <c r="R32" s="771"/>
      <c r="S32" s="771"/>
      <c r="T32" s="771"/>
      <c r="U32" s="771"/>
      <c r="V32" s="771">
        <v>2295</v>
      </c>
      <c r="W32" s="771"/>
      <c r="X32" s="771"/>
      <c r="Y32" s="771"/>
      <c r="Z32" s="771"/>
      <c r="AA32" s="771">
        <v>243</v>
      </c>
      <c r="AB32" s="771"/>
      <c r="AC32" s="771"/>
      <c r="AD32" s="771"/>
      <c r="AE32" s="772"/>
      <c r="AF32" s="773">
        <v>3138</v>
      </c>
      <c r="AG32" s="774"/>
      <c r="AH32" s="774"/>
      <c r="AI32" s="774"/>
      <c r="AJ32" s="775"/>
      <c r="AK32" s="821">
        <v>14</v>
      </c>
      <c r="AL32" s="817"/>
      <c r="AM32" s="817"/>
      <c r="AN32" s="817"/>
      <c r="AO32" s="817"/>
      <c r="AP32" s="817">
        <v>1478</v>
      </c>
      <c r="AQ32" s="817"/>
      <c r="AR32" s="817"/>
      <c r="AS32" s="817"/>
      <c r="AT32" s="817"/>
      <c r="AU32" s="817" t="s">
        <v>507</v>
      </c>
      <c r="AV32" s="817"/>
      <c r="AW32" s="817"/>
      <c r="AX32" s="817"/>
      <c r="AY32" s="817"/>
      <c r="AZ32" s="817" t="s">
        <v>507</v>
      </c>
      <c r="BA32" s="817"/>
      <c r="BB32" s="817"/>
      <c r="BC32" s="817"/>
      <c r="BD32" s="817"/>
      <c r="BE32" s="819" t="s">
        <v>407</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408</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388</v>
      </c>
      <c r="B63" s="776" t="s">
        <v>409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3718</v>
      </c>
      <c r="AG63" s="831"/>
      <c r="AH63" s="831"/>
      <c r="AI63" s="831"/>
      <c r="AJ63" s="832"/>
      <c r="AK63" s="833"/>
      <c r="AL63" s="828"/>
      <c r="AM63" s="828"/>
      <c r="AN63" s="828"/>
      <c r="AO63" s="828"/>
      <c r="AP63" s="831">
        <v>12770</v>
      </c>
      <c r="AQ63" s="831"/>
      <c r="AR63" s="831"/>
      <c r="AS63" s="831"/>
      <c r="AT63" s="831"/>
      <c r="AU63" s="831">
        <v>5833</v>
      </c>
      <c r="AV63" s="831"/>
      <c r="AW63" s="831"/>
      <c r="AX63" s="831"/>
      <c r="AY63" s="831"/>
      <c r="AZ63" s="835"/>
      <c r="BA63" s="835"/>
      <c r="BB63" s="835"/>
      <c r="BC63" s="835"/>
      <c r="BD63" s="835"/>
      <c r="BE63" s="836"/>
      <c r="BF63" s="836"/>
      <c r="BG63" s="836"/>
      <c r="BH63" s="836"/>
      <c r="BI63" s="837"/>
      <c r="BJ63" s="838" t="s">
        <v>410</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412</v>
      </c>
      <c r="B66" s="715"/>
      <c r="C66" s="715"/>
      <c r="D66" s="715"/>
      <c r="E66" s="715"/>
      <c r="F66" s="715"/>
      <c r="G66" s="715"/>
      <c r="H66" s="715"/>
      <c r="I66" s="715"/>
      <c r="J66" s="715"/>
      <c r="K66" s="715"/>
      <c r="L66" s="715"/>
      <c r="M66" s="715"/>
      <c r="N66" s="715"/>
      <c r="O66" s="715"/>
      <c r="P66" s="716"/>
      <c r="Q66" s="720" t="s">
        <v>393</v>
      </c>
      <c r="R66" s="721"/>
      <c r="S66" s="721"/>
      <c r="T66" s="721"/>
      <c r="U66" s="722"/>
      <c r="V66" s="720" t="s">
        <v>413</v>
      </c>
      <c r="W66" s="721"/>
      <c r="X66" s="721"/>
      <c r="Y66" s="721"/>
      <c r="Z66" s="722"/>
      <c r="AA66" s="720" t="s">
        <v>414</v>
      </c>
      <c r="AB66" s="721"/>
      <c r="AC66" s="721"/>
      <c r="AD66" s="721"/>
      <c r="AE66" s="722"/>
      <c r="AF66" s="841" t="s">
        <v>415</v>
      </c>
      <c r="AG66" s="802"/>
      <c r="AH66" s="802"/>
      <c r="AI66" s="802"/>
      <c r="AJ66" s="842"/>
      <c r="AK66" s="720" t="s">
        <v>397</v>
      </c>
      <c r="AL66" s="715"/>
      <c r="AM66" s="715"/>
      <c r="AN66" s="715"/>
      <c r="AO66" s="716"/>
      <c r="AP66" s="720" t="s">
        <v>416</v>
      </c>
      <c r="AQ66" s="721"/>
      <c r="AR66" s="721"/>
      <c r="AS66" s="721"/>
      <c r="AT66" s="722"/>
      <c r="AU66" s="720" t="s">
        <v>417</v>
      </c>
      <c r="AV66" s="721"/>
      <c r="AW66" s="721"/>
      <c r="AX66" s="721"/>
      <c r="AY66" s="722"/>
      <c r="AZ66" s="720" t="s">
        <v>376</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569</v>
      </c>
      <c r="C68" s="857"/>
      <c r="D68" s="857"/>
      <c r="E68" s="857"/>
      <c r="F68" s="857"/>
      <c r="G68" s="857"/>
      <c r="H68" s="857"/>
      <c r="I68" s="857"/>
      <c r="J68" s="857"/>
      <c r="K68" s="857"/>
      <c r="L68" s="857"/>
      <c r="M68" s="857"/>
      <c r="N68" s="857"/>
      <c r="O68" s="857"/>
      <c r="P68" s="858"/>
      <c r="Q68" s="859">
        <v>11929</v>
      </c>
      <c r="R68" s="853"/>
      <c r="S68" s="853"/>
      <c r="T68" s="853"/>
      <c r="U68" s="853"/>
      <c r="V68" s="853">
        <v>11218</v>
      </c>
      <c r="W68" s="853"/>
      <c r="X68" s="853"/>
      <c r="Y68" s="853"/>
      <c r="Z68" s="853"/>
      <c r="AA68" s="853">
        <v>711</v>
      </c>
      <c r="AB68" s="853"/>
      <c r="AC68" s="853"/>
      <c r="AD68" s="853"/>
      <c r="AE68" s="853"/>
      <c r="AF68" s="853">
        <v>9114</v>
      </c>
      <c r="AG68" s="853"/>
      <c r="AH68" s="853"/>
      <c r="AI68" s="853"/>
      <c r="AJ68" s="853"/>
      <c r="AK68" s="853" t="s">
        <v>507</v>
      </c>
      <c r="AL68" s="853"/>
      <c r="AM68" s="853"/>
      <c r="AN68" s="853"/>
      <c r="AO68" s="853"/>
      <c r="AP68" s="853" t="s">
        <v>507</v>
      </c>
      <c r="AQ68" s="853"/>
      <c r="AR68" s="853"/>
      <c r="AS68" s="853"/>
      <c r="AT68" s="853"/>
      <c r="AU68" s="853" t="s">
        <v>507</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570</v>
      </c>
      <c r="C69" s="861"/>
      <c r="D69" s="861"/>
      <c r="E69" s="861"/>
      <c r="F69" s="861"/>
      <c r="G69" s="861"/>
      <c r="H69" s="861"/>
      <c r="I69" s="861"/>
      <c r="J69" s="861"/>
      <c r="K69" s="861"/>
      <c r="L69" s="861"/>
      <c r="M69" s="861"/>
      <c r="N69" s="861"/>
      <c r="O69" s="861"/>
      <c r="P69" s="862"/>
      <c r="Q69" s="863">
        <v>738</v>
      </c>
      <c r="R69" s="817"/>
      <c r="S69" s="817"/>
      <c r="T69" s="817"/>
      <c r="U69" s="817"/>
      <c r="V69" s="817">
        <v>655</v>
      </c>
      <c r="W69" s="817"/>
      <c r="X69" s="817"/>
      <c r="Y69" s="817"/>
      <c r="Z69" s="817"/>
      <c r="AA69" s="817">
        <v>83</v>
      </c>
      <c r="AB69" s="817"/>
      <c r="AC69" s="817"/>
      <c r="AD69" s="817"/>
      <c r="AE69" s="817"/>
      <c r="AF69" s="817">
        <v>35</v>
      </c>
      <c r="AG69" s="817"/>
      <c r="AH69" s="817"/>
      <c r="AI69" s="817"/>
      <c r="AJ69" s="817"/>
      <c r="AK69" s="817" t="s">
        <v>507</v>
      </c>
      <c r="AL69" s="817"/>
      <c r="AM69" s="817"/>
      <c r="AN69" s="817"/>
      <c r="AO69" s="817"/>
      <c r="AP69" s="817">
        <v>892</v>
      </c>
      <c r="AQ69" s="817"/>
      <c r="AR69" s="817"/>
      <c r="AS69" s="817"/>
      <c r="AT69" s="817"/>
      <c r="AU69" s="817">
        <v>204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571</v>
      </c>
      <c r="C70" s="861"/>
      <c r="D70" s="861"/>
      <c r="E70" s="861"/>
      <c r="F70" s="861"/>
      <c r="G70" s="861"/>
      <c r="H70" s="861"/>
      <c r="I70" s="861"/>
      <c r="J70" s="861"/>
      <c r="K70" s="861"/>
      <c r="L70" s="861"/>
      <c r="M70" s="861"/>
      <c r="N70" s="861"/>
      <c r="O70" s="861"/>
      <c r="P70" s="862"/>
      <c r="Q70" s="863">
        <v>21460</v>
      </c>
      <c r="R70" s="817"/>
      <c r="S70" s="817"/>
      <c r="T70" s="817"/>
      <c r="U70" s="817"/>
      <c r="V70" s="817">
        <v>20757</v>
      </c>
      <c r="W70" s="817"/>
      <c r="X70" s="817"/>
      <c r="Y70" s="817"/>
      <c r="Z70" s="817"/>
      <c r="AA70" s="817">
        <v>704</v>
      </c>
      <c r="AB70" s="817"/>
      <c r="AC70" s="817"/>
      <c r="AD70" s="817"/>
      <c r="AE70" s="817"/>
      <c r="AF70" s="817">
        <v>704</v>
      </c>
      <c r="AG70" s="817"/>
      <c r="AH70" s="817"/>
      <c r="AI70" s="817"/>
      <c r="AJ70" s="817"/>
      <c r="AK70" s="817">
        <v>118</v>
      </c>
      <c r="AL70" s="817"/>
      <c r="AM70" s="817"/>
      <c r="AN70" s="817"/>
      <c r="AO70" s="817"/>
      <c r="AP70" s="817" t="s">
        <v>507</v>
      </c>
      <c r="AQ70" s="817"/>
      <c r="AR70" s="817"/>
      <c r="AS70" s="817"/>
      <c r="AT70" s="817"/>
      <c r="AU70" s="817" t="s">
        <v>507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572</v>
      </c>
      <c r="C71" s="861"/>
      <c r="D71" s="861"/>
      <c r="E71" s="861"/>
      <c r="F71" s="861"/>
      <c r="G71" s="861"/>
      <c r="H71" s="861"/>
      <c r="I71" s="861"/>
      <c r="J71" s="861"/>
      <c r="K71" s="861"/>
      <c r="L71" s="861"/>
      <c r="M71" s="861"/>
      <c r="N71" s="861"/>
      <c r="O71" s="861"/>
      <c r="P71" s="862"/>
      <c r="Q71" s="863">
        <v>179</v>
      </c>
      <c r="R71" s="817"/>
      <c r="S71" s="817"/>
      <c r="T71" s="817"/>
      <c r="U71" s="817"/>
      <c r="V71" s="817">
        <v>133</v>
      </c>
      <c r="W71" s="817"/>
      <c r="X71" s="817"/>
      <c r="Y71" s="817"/>
      <c r="Z71" s="817"/>
      <c r="AA71" s="817">
        <v>47</v>
      </c>
      <c r="AB71" s="817"/>
      <c r="AC71" s="817"/>
      <c r="AD71" s="817"/>
      <c r="AE71" s="817"/>
      <c r="AF71" s="817">
        <v>47</v>
      </c>
      <c r="AG71" s="817"/>
      <c r="AH71" s="817"/>
      <c r="AI71" s="817"/>
      <c r="AJ71" s="817"/>
      <c r="AK71" s="817" t="s">
        <v>507</v>
      </c>
      <c r="AL71" s="817"/>
      <c r="AM71" s="817"/>
      <c r="AN71" s="817"/>
      <c r="AO71" s="817"/>
      <c r="AP71" s="817" t="s">
        <v>507</v>
      </c>
      <c r="AQ71" s="817"/>
      <c r="AR71" s="817"/>
      <c r="AS71" s="817"/>
      <c r="AT71" s="817"/>
      <c r="AU71" s="817" t="s">
        <v>507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573</v>
      </c>
      <c r="C72" s="861"/>
      <c r="D72" s="861"/>
      <c r="E72" s="861"/>
      <c r="F72" s="861"/>
      <c r="G72" s="861"/>
      <c r="H72" s="861"/>
      <c r="I72" s="861"/>
      <c r="J72" s="861"/>
      <c r="K72" s="861"/>
      <c r="L72" s="861"/>
      <c r="M72" s="861"/>
      <c r="N72" s="861"/>
      <c r="O72" s="861"/>
      <c r="P72" s="862"/>
      <c r="Q72" s="863">
        <v>107</v>
      </c>
      <c r="R72" s="817"/>
      <c r="S72" s="817"/>
      <c r="T72" s="817"/>
      <c r="U72" s="817"/>
      <c r="V72" s="817">
        <v>106</v>
      </c>
      <c r="W72" s="817"/>
      <c r="X72" s="817"/>
      <c r="Y72" s="817"/>
      <c r="Z72" s="817"/>
      <c r="AA72" s="817">
        <v>1</v>
      </c>
      <c r="AB72" s="817"/>
      <c r="AC72" s="817"/>
      <c r="AD72" s="817"/>
      <c r="AE72" s="817"/>
      <c r="AF72" s="817">
        <v>1</v>
      </c>
      <c r="AG72" s="817"/>
      <c r="AH72" s="817"/>
      <c r="AI72" s="817"/>
      <c r="AJ72" s="817"/>
      <c r="AK72" s="817">
        <v>8</v>
      </c>
      <c r="AL72" s="817"/>
      <c r="AM72" s="817"/>
      <c r="AN72" s="817"/>
      <c r="AO72" s="817"/>
      <c r="AP72" s="817" t="s">
        <v>507</v>
      </c>
      <c r="AQ72" s="817"/>
      <c r="AR72" s="817"/>
      <c r="AS72" s="817"/>
      <c r="AT72" s="817"/>
      <c r="AU72" s="817" t="s">
        <v>507</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574</v>
      </c>
      <c r="C73" s="861"/>
      <c r="D73" s="861"/>
      <c r="E73" s="861"/>
      <c r="F73" s="861"/>
      <c r="G73" s="861"/>
      <c r="H73" s="861"/>
      <c r="I73" s="861"/>
      <c r="J73" s="861"/>
      <c r="K73" s="861"/>
      <c r="L73" s="861"/>
      <c r="M73" s="861"/>
      <c r="N73" s="861"/>
      <c r="O73" s="861"/>
      <c r="P73" s="862"/>
      <c r="Q73" s="863">
        <v>101</v>
      </c>
      <c r="R73" s="817"/>
      <c r="S73" s="817"/>
      <c r="T73" s="817"/>
      <c r="U73" s="817"/>
      <c r="V73" s="817">
        <v>61</v>
      </c>
      <c r="W73" s="817"/>
      <c r="X73" s="817"/>
      <c r="Y73" s="817"/>
      <c r="Z73" s="817"/>
      <c r="AA73" s="817">
        <v>40</v>
      </c>
      <c r="AB73" s="817"/>
      <c r="AC73" s="817"/>
      <c r="AD73" s="817"/>
      <c r="AE73" s="817"/>
      <c r="AF73" s="817">
        <v>40</v>
      </c>
      <c r="AG73" s="817"/>
      <c r="AH73" s="817"/>
      <c r="AI73" s="817"/>
      <c r="AJ73" s="817"/>
      <c r="AK73" s="817" t="s">
        <v>507</v>
      </c>
      <c r="AL73" s="817"/>
      <c r="AM73" s="817"/>
      <c r="AN73" s="817"/>
      <c r="AO73" s="817"/>
      <c r="AP73" s="817" t="s">
        <v>507</v>
      </c>
      <c r="AQ73" s="817"/>
      <c r="AR73" s="817"/>
      <c r="AS73" s="817"/>
      <c r="AT73" s="817"/>
      <c r="AU73" s="817" t="s">
        <v>507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575</v>
      </c>
      <c r="C74" s="861"/>
      <c r="D74" s="861"/>
      <c r="E74" s="861"/>
      <c r="F74" s="861"/>
      <c r="G74" s="861"/>
      <c r="H74" s="861"/>
      <c r="I74" s="861"/>
      <c r="J74" s="861"/>
      <c r="K74" s="861"/>
      <c r="L74" s="861"/>
      <c r="M74" s="861"/>
      <c r="N74" s="861"/>
      <c r="O74" s="861"/>
      <c r="P74" s="862"/>
      <c r="Q74" s="863">
        <v>2423</v>
      </c>
      <c r="R74" s="817"/>
      <c r="S74" s="817"/>
      <c r="T74" s="817"/>
      <c r="U74" s="817"/>
      <c r="V74" s="817">
        <v>2308</v>
      </c>
      <c r="W74" s="817"/>
      <c r="X74" s="817"/>
      <c r="Y74" s="817"/>
      <c r="Z74" s="817"/>
      <c r="AA74" s="817">
        <v>115</v>
      </c>
      <c r="AB74" s="817"/>
      <c r="AC74" s="817"/>
      <c r="AD74" s="817"/>
      <c r="AE74" s="817"/>
      <c r="AF74" s="817">
        <v>115</v>
      </c>
      <c r="AG74" s="817"/>
      <c r="AH74" s="817"/>
      <c r="AI74" s="817"/>
      <c r="AJ74" s="817"/>
      <c r="AK74" s="817">
        <v>130</v>
      </c>
      <c r="AL74" s="817"/>
      <c r="AM74" s="817"/>
      <c r="AN74" s="817"/>
      <c r="AO74" s="817"/>
      <c r="AP74" s="817" t="s">
        <v>507</v>
      </c>
      <c r="AQ74" s="817"/>
      <c r="AR74" s="817"/>
      <c r="AS74" s="817"/>
      <c r="AT74" s="817"/>
      <c r="AU74" s="817" t="s">
        <v>507</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576</v>
      </c>
      <c r="C75" s="861"/>
      <c r="D75" s="861"/>
      <c r="E75" s="861"/>
      <c r="F75" s="861"/>
      <c r="G75" s="861"/>
      <c r="H75" s="861"/>
      <c r="I75" s="861"/>
      <c r="J75" s="861"/>
      <c r="K75" s="861"/>
      <c r="L75" s="861"/>
      <c r="M75" s="861"/>
      <c r="N75" s="861"/>
      <c r="O75" s="861"/>
      <c r="P75" s="862"/>
      <c r="Q75" s="864">
        <v>719774</v>
      </c>
      <c r="R75" s="865"/>
      <c r="S75" s="865"/>
      <c r="T75" s="865"/>
      <c r="U75" s="821"/>
      <c r="V75" s="866">
        <v>711648</v>
      </c>
      <c r="W75" s="865"/>
      <c r="X75" s="865"/>
      <c r="Y75" s="865"/>
      <c r="Z75" s="821"/>
      <c r="AA75" s="866">
        <v>8126</v>
      </c>
      <c r="AB75" s="865"/>
      <c r="AC75" s="865"/>
      <c r="AD75" s="865"/>
      <c r="AE75" s="821"/>
      <c r="AF75" s="866">
        <v>8126</v>
      </c>
      <c r="AG75" s="865"/>
      <c r="AH75" s="865"/>
      <c r="AI75" s="865"/>
      <c r="AJ75" s="821"/>
      <c r="AK75" s="866">
        <v>4022</v>
      </c>
      <c r="AL75" s="865"/>
      <c r="AM75" s="865"/>
      <c r="AN75" s="865"/>
      <c r="AO75" s="821"/>
      <c r="AP75" s="817" t="s">
        <v>507</v>
      </c>
      <c r="AQ75" s="817"/>
      <c r="AR75" s="817"/>
      <c r="AS75" s="817"/>
      <c r="AT75" s="817"/>
      <c r="AU75" s="817" t="s">
        <v>507</v>
      </c>
      <c r="AV75" s="817"/>
      <c r="AW75" s="817"/>
      <c r="AX75" s="817"/>
      <c r="AY75" s="817"/>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388</v>
      </c>
      <c r="B88" s="776" t="s">
        <v>418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18182</v>
      </c>
      <c r="AG88" s="831"/>
      <c r="AH88" s="831"/>
      <c r="AI88" s="831"/>
      <c r="AJ88" s="831"/>
      <c r="AK88" s="828"/>
      <c r="AL88" s="828"/>
      <c r="AM88" s="828"/>
      <c r="AN88" s="828"/>
      <c r="AO88" s="828"/>
      <c r="AP88" s="831">
        <v>892</v>
      </c>
      <c r="AQ88" s="831"/>
      <c r="AR88" s="831"/>
      <c r="AS88" s="831"/>
      <c r="AT88" s="831"/>
      <c r="AU88" s="831">
        <v>204</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388</v>
      </c>
      <c r="BR102" s="776" t="s">
        <v>419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v>154</v>
      </c>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427</v>
      </c>
      <c r="AB109" s="880"/>
      <c r="AC109" s="880"/>
      <c r="AD109" s="880"/>
      <c r="AE109" s="881"/>
      <c r="AF109" s="879" t="s">
        <v>428</v>
      </c>
      <c r="AG109" s="880"/>
      <c r="AH109" s="880"/>
      <c r="AI109" s="880"/>
      <c r="AJ109" s="881"/>
      <c r="AK109" s="879" t="s">
        <v>306</v>
      </c>
      <c r="AL109" s="880"/>
      <c r="AM109" s="880"/>
      <c r="AN109" s="880"/>
      <c r="AO109" s="881"/>
      <c r="AP109" s="879" t="s">
        <v>429</v>
      </c>
      <c r="AQ109" s="880"/>
      <c r="AR109" s="880"/>
      <c r="AS109" s="880"/>
      <c r="AT109" s="882"/>
      <c r="AU109" s="899" t="s">
        <v>426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427</v>
      </c>
      <c r="BR109" s="880"/>
      <c r="BS109" s="880"/>
      <c r="BT109" s="880"/>
      <c r="BU109" s="881"/>
      <c r="BV109" s="879" t="s">
        <v>428</v>
      </c>
      <c r="BW109" s="880"/>
      <c r="BX109" s="880"/>
      <c r="BY109" s="880"/>
      <c r="BZ109" s="881"/>
      <c r="CA109" s="879" t="s">
        <v>306</v>
      </c>
      <c r="CB109" s="880"/>
      <c r="CC109" s="880"/>
      <c r="CD109" s="880"/>
      <c r="CE109" s="881"/>
      <c r="CF109" s="900" t="s">
        <v>429</v>
      </c>
      <c r="CG109" s="900"/>
      <c r="CH109" s="900"/>
      <c r="CI109" s="900"/>
      <c r="CJ109" s="900"/>
      <c r="CK109" s="879" t="s">
        <v>430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427</v>
      </c>
      <c r="DH109" s="880"/>
      <c r="DI109" s="880"/>
      <c r="DJ109" s="880"/>
      <c r="DK109" s="881"/>
      <c r="DL109" s="879" t="s">
        <v>428</v>
      </c>
      <c r="DM109" s="880"/>
      <c r="DN109" s="880"/>
      <c r="DO109" s="880"/>
      <c r="DP109" s="881"/>
      <c r="DQ109" s="879" t="s">
        <v>306</v>
      </c>
      <c r="DR109" s="880"/>
      <c r="DS109" s="880"/>
      <c r="DT109" s="880"/>
      <c r="DU109" s="881"/>
      <c r="DV109" s="879" t="s">
        <v>429</v>
      </c>
      <c r="DW109" s="880"/>
      <c r="DX109" s="880"/>
      <c r="DY109" s="880"/>
      <c r="DZ109" s="882"/>
    </row>
    <row r="110" spans="1:131" s="224" customFormat="1" ht="26.25" customHeight="1" x14ac:dyDescent="0.15">
      <c r="A110" s="883" t="s">
        <v>431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3111803</v>
      </c>
      <c r="AB110" s="887"/>
      <c r="AC110" s="887"/>
      <c r="AD110" s="887"/>
      <c r="AE110" s="888"/>
      <c r="AF110" s="889">
        <v>3171156</v>
      </c>
      <c r="AG110" s="887"/>
      <c r="AH110" s="887"/>
      <c r="AI110" s="887"/>
      <c r="AJ110" s="888"/>
      <c r="AK110" s="889">
        <v>3189287</v>
      </c>
      <c r="AL110" s="887"/>
      <c r="AM110" s="887"/>
      <c r="AN110" s="887"/>
      <c r="AO110" s="888"/>
      <c r="AP110" s="890">
        <v>13.9</v>
      </c>
      <c r="AQ110" s="891"/>
      <c r="AR110" s="891"/>
      <c r="AS110" s="891"/>
      <c r="AT110" s="892"/>
      <c r="AU110" s="893" t="s">
        <v>74</v>
      </c>
      <c r="AV110" s="894"/>
      <c r="AW110" s="894"/>
      <c r="AX110" s="894"/>
      <c r="AY110" s="894"/>
      <c r="AZ110" s="916" t="s">
        <v>432</v>
      </c>
      <c r="BA110" s="884"/>
      <c r="BB110" s="884"/>
      <c r="BC110" s="884"/>
      <c r="BD110" s="884"/>
      <c r="BE110" s="884"/>
      <c r="BF110" s="884"/>
      <c r="BG110" s="884"/>
      <c r="BH110" s="884"/>
      <c r="BI110" s="884"/>
      <c r="BJ110" s="884"/>
      <c r="BK110" s="884"/>
      <c r="BL110" s="884"/>
      <c r="BM110" s="884"/>
      <c r="BN110" s="884"/>
      <c r="BO110" s="884"/>
      <c r="BP110" s="885"/>
      <c r="BQ110" s="917">
        <v>30321016</v>
      </c>
      <c r="BR110" s="918"/>
      <c r="BS110" s="918"/>
      <c r="BT110" s="918"/>
      <c r="BU110" s="918"/>
      <c r="BV110" s="918">
        <v>31633622</v>
      </c>
      <c r="BW110" s="918"/>
      <c r="BX110" s="918"/>
      <c r="BY110" s="918"/>
      <c r="BZ110" s="918"/>
      <c r="CA110" s="918">
        <v>34237725</v>
      </c>
      <c r="CB110" s="918"/>
      <c r="CC110" s="918"/>
      <c r="CD110" s="918"/>
      <c r="CE110" s="918"/>
      <c r="CF110" s="931">
        <v>149</v>
      </c>
      <c r="CG110" s="932"/>
      <c r="CH110" s="932"/>
      <c r="CI110" s="932"/>
      <c r="CJ110" s="932"/>
      <c r="CK110" s="933" t="s">
        <v>433</v>
      </c>
      <c r="CL110" s="934"/>
      <c r="CM110" s="916" t="s">
        <v>434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390</v>
      </c>
      <c r="DH110" s="918"/>
      <c r="DI110" s="918"/>
      <c r="DJ110" s="918"/>
      <c r="DK110" s="918"/>
      <c r="DL110" s="918" t="s">
        <v>435</v>
      </c>
      <c r="DM110" s="918"/>
      <c r="DN110" s="918"/>
      <c r="DO110" s="918"/>
      <c r="DP110" s="918"/>
      <c r="DQ110" s="918" t="s">
        <v>410</v>
      </c>
      <c r="DR110" s="918"/>
      <c r="DS110" s="918"/>
      <c r="DT110" s="918"/>
      <c r="DU110" s="918"/>
      <c r="DV110" s="919" t="s">
        <v>435</v>
      </c>
      <c r="DW110" s="919"/>
      <c r="DX110" s="919"/>
      <c r="DY110" s="919"/>
      <c r="DZ110" s="920"/>
    </row>
    <row r="111" spans="1:131" s="224" customFormat="1" ht="26.25" customHeight="1" x14ac:dyDescent="0.15">
      <c r="A111" s="921" t="s">
        <v>436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128</v>
      </c>
      <c r="AB111" s="925"/>
      <c r="AC111" s="925"/>
      <c r="AD111" s="925"/>
      <c r="AE111" s="926"/>
      <c r="AF111" s="927" t="s">
        <v>128</v>
      </c>
      <c r="AG111" s="925"/>
      <c r="AH111" s="925"/>
      <c r="AI111" s="925"/>
      <c r="AJ111" s="926"/>
      <c r="AK111" s="927" t="s">
        <v>435</v>
      </c>
      <c r="AL111" s="925"/>
      <c r="AM111" s="925"/>
      <c r="AN111" s="925"/>
      <c r="AO111" s="926"/>
      <c r="AP111" s="928" t="s">
        <v>128</v>
      </c>
      <c r="AQ111" s="929"/>
      <c r="AR111" s="929"/>
      <c r="AS111" s="929"/>
      <c r="AT111" s="930"/>
      <c r="AU111" s="895"/>
      <c r="AV111" s="896"/>
      <c r="AW111" s="896"/>
      <c r="AX111" s="896"/>
      <c r="AY111" s="896"/>
      <c r="AZ111" s="909" t="s">
        <v>437</v>
      </c>
      <c r="BA111" s="910"/>
      <c r="BB111" s="910"/>
      <c r="BC111" s="910"/>
      <c r="BD111" s="910"/>
      <c r="BE111" s="910"/>
      <c r="BF111" s="910"/>
      <c r="BG111" s="910"/>
      <c r="BH111" s="910"/>
      <c r="BI111" s="910"/>
      <c r="BJ111" s="910"/>
      <c r="BK111" s="910"/>
      <c r="BL111" s="910"/>
      <c r="BM111" s="910"/>
      <c r="BN111" s="910"/>
      <c r="BO111" s="910"/>
      <c r="BP111" s="911"/>
      <c r="BQ111" s="912">
        <v>729208</v>
      </c>
      <c r="BR111" s="913"/>
      <c r="BS111" s="913"/>
      <c r="BT111" s="913"/>
      <c r="BU111" s="913"/>
      <c r="BV111" s="913">
        <v>729208</v>
      </c>
      <c r="BW111" s="913"/>
      <c r="BX111" s="913"/>
      <c r="BY111" s="913"/>
      <c r="BZ111" s="913"/>
      <c r="CA111" s="913">
        <v>190101</v>
      </c>
      <c r="CB111" s="913"/>
      <c r="CC111" s="913"/>
      <c r="CD111" s="913"/>
      <c r="CE111" s="913"/>
      <c r="CF111" s="907">
        <v>0.8</v>
      </c>
      <c r="CG111" s="908"/>
      <c r="CH111" s="908"/>
      <c r="CI111" s="908"/>
      <c r="CJ111" s="908"/>
      <c r="CK111" s="935"/>
      <c r="CL111" s="936"/>
      <c r="CM111" s="909" t="s">
        <v>438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390</v>
      </c>
      <c r="DH111" s="913"/>
      <c r="DI111" s="913"/>
      <c r="DJ111" s="913"/>
      <c r="DK111" s="913"/>
      <c r="DL111" s="913" t="s">
        <v>390</v>
      </c>
      <c r="DM111" s="913"/>
      <c r="DN111" s="913"/>
      <c r="DO111" s="913"/>
      <c r="DP111" s="913"/>
      <c r="DQ111" s="913" t="s">
        <v>410</v>
      </c>
      <c r="DR111" s="913"/>
      <c r="DS111" s="913"/>
      <c r="DT111" s="913"/>
      <c r="DU111" s="913"/>
      <c r="DV111" s="914" t="s">
        <v>128</v>
      </c>
      <c r="DW111" s="914"/>
      <c r="DX111" s="914"/>
      <c r="DY111" s="914"/>
      <c r="DZ111" s="915"/>
    </row>
    <row r="112" spans="1:131" s="224" customFormat="1" ht="26.25" customHeight="1" x14ac:dyDescent="0.15">
      <c r="A112" s="939" t="s">
        <v>439</v>
      </c>
      <c r="B112" s="940"/>
      <c r="C112" s="910" t="s">
        <v>440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128</v>
      </c>
      <c r="AB112" s="946"/>
      <c r="AC112" s="946"/>
      <c r="AD112" s="946"/>
      <c r="AE112" s="947"/>
      <c r="AF112" s="948" t="s">
        <v>128</v>
      </c>
      <c r="AG112" s="946"/>
      <c r="AH112" s="946"/>
      <c r="AI112" s="946"/>
      <c r="AJ112" s="947"/>
      <c r="AK112" s="948" t="s">
        <v>410</v>
      </c>
      <c r="AL112" s="946"/>
      <c r="AM112" s="946"/>
      <c r="AN112" s="946"/>
      <c r="AO112" s="947"/>
      <c r="AP112" s="949" t="s">
        <v>128</v>
      </c>
      <c r="AQ112" s="950"/>
      <c r="AR112" s="950"/>
      <c r="AS112" s="950"/>
      <c r="AT112" s="951"/>
      <c r="AU112" s="895"/>
      <c r="AV112" s="896"/>
      <c r="AW112" s="896"/>
      <c r="AX112" s="896"/>
      <c r="AY112" s="896"/>
      <c r="AZ112" s="909" t="s">
        <v>441</v>
      </c>
      <c r="BA112" s="910"/>
      <c r="BB112" s="910"/>
      <c r="BC112" s="910"/>
      <c r="BD112" s="910"/>
      <c r="BE112" s="910"/>
      <c r="BF112" s="910"/>
      <c r="BG112" s="910"/>
      <c r="BH112" s="910"/>
      <c r="BI112" s="910"/>
      <c r="BJ112" s="910"/>
      <c r="BK112" s="910"/>
      <c r="BL112" s="910"/>
      <c r="BM112" s="910"/>
      <c r="BN112" s="910"/>
      <c r="BO112" s="910"/>
      <c r="BP112" s="911"/>
      <c r="BQ112" s="912">
        <v>4925465</v>
      </c>
      <c r="BR112" s="913"/>
      <c r="BS112" s="913"/>
      <c r="BT112" s="913"/>
      <c r="BU112" s="913"/>
      <c r="BV112" s="913">
        <v>4543689</v>
      </c>
      <c r="BW112" s="913"/>
      <c r="BX112" s="913"/>
      <c r="BY112" s="913"/>
      <c r="BZ112" s="913"/>
      <c r="CA112" s="913">
        <v>4472976</v>
      </c>
      <c r="CB112" s="913"/>
      <c r="CC112" s="913"/>
      <c r="CD112" s="913"/>
      <c r="CE112" s="913"/>
      <c r="CF112" s="907">
        <v>19.5</v>
      </c>
      <c r="CG112" s="908"/>
      <c r="CH112" s="908"/>
      <c r="CI112" s="908"/>
      <c r="CJ112" s="908"/>
      <c r="CK112" s="935"/>
      <c r="CL112" s="936"/>
      <c r="CM112" s="909" t="s">
        <v>442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187997</v>
      </c>
      <c r="DH112" s="913"/>
      <c r="DI112" s="913"/>
      <c r="DJ112" s="913"/>
      <c r="DK112" s="913"/>
      <c r="DL112" s="913">
        <v>187997</v>
      </c>
      <c r="DM112" s="913"/>
      <c r="DN112" s="913"/>
      <c r="DO112" s="913"/>
      <c r="DP112" s="913"/>
      <c r="DQ112" s="913">
        <v>187997</v>
      </c>
      <c r="DR112" s="913"/>
      <c r="DS112" s="913"/>
      <c r="DT112" s="913"/>
      <c r="DU112" s="913"/>
      <c r="DV112" s="914">
        <v>0.8</v>
      </c>
      <c r="DW112" s="914"/>
      <c r="DX112" s="914"/>
      <c r="DY112" s="914"/>
      <c r="DZ112" s="915"/>
    </row>
    <row r="113" spans="1:130" s="224" customFormat="1" ht="26.25" customHeight="1" x14ac:dyDescent="0.15">
      <c r="A113" s="941"/>
      <c r="B113" s="942"/>
      <c r="C113" s="910" t="s">
        <v>443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400069</v>
      </c>
      <c r="AB113" s="925"/>
      <c r="AC113" s="925"/>
      <c r="AD113" s="925"/>
      <c r="AE113" s="926"/>
      <c r="AF113" s="927">
        <v>353457</v>
      </c>
      <c r="AG113" s="925"/>
      <c r="AH113" s="925"/>
      <c r="AI113" s="925"/>
      <c r="AJ113" s="926"/>
      <c r="AK113" s="927">
        <v>414433</v>
      </c>
      <c r="AL113" s="925"/>
      <c r="AM113" s="925"/>
      <c r="AN113" s="925"/>
      <c r="AO113" s="926"/>
      <c r="AP113" s="928">
        <v>1.8</v>
      </c>
      <c r="AQ113" s="929"/>
      <c r="AR113" s="929"/>
      <c r="AS113" s="929"/>
      <c r="AT113" s="930"/>
      <c r="AU113" s="895"/>
      <c r="AV113" s="896"/>
      <c r="AW113" s="896"/>
      <c r="AX113" s="896"/>
      <c r="AY113" s="896"/>
      <c r="AZ113" s="909" t="s">
        <v>444</v>
      </c>
      <c r="BA113" s="910"/>
      <c r="BB113" s="910"/>
      <c r="BC113" s="910"/>
      <c r="BD113" s="910"/>
      <c r="BE113" s="910"/>
      <c r="BF113" s="910"/>
      <c r="BG113" s="910"/>
      <c r="BH113" s="910"/>
      <c r="BI113" s="910"/>
      <c r="BJ113" s="910"/>
      <c r="BK113" s="910"/>
      <c r="BL113" s="910"/>
      <c r="BM113" s="910"/>
      <c r="BN113" s="910"/>
      <c r="BO113" s="910"/>
      <c r="BP113" s="911"/>
      <c r="BQ113" s="912">
        <v>217330</v>
      </c>
      <c r="BR113" s="913"/>
      <c r="BS113" s="913"/>
      <c r="BT113" s="913"/>
      <c r="BU113" s="913"/>
      <c r="BV113" s="913">
        <v>228198</v>
      </c>
      <c r="BW113" s="913"/>
      <c r="BX113" s="913"/>
      <c r="BY113" s="913"/>
      <c r="BZ113" s="913"/>
      <c r="CA113" s="913">
        <v>204089</v>
      </c>
      <c r="CB113" s="913"/>
      <c r="CC113" s="913"/>
      <c r="CD113" s="913"/>
      <c r="CE113" s="913"/>
      <c r="CF113" s="907">
        <v>0.9</v>
      </c>
      <c r="CG113" s="908"/>
      <c r="CH113" s="908"/>
      <c r="CI113" s="908"/>
      <c r="CJ113" s="908"/>
      <c r="CK113" s="935"/>
      <c r="CL113" s="936"/>
      <c r="CM113" s="909" t="s">
        <v>445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410</v>
      </c>
      <c r="DH113" s="946"/>
      <c r="DI113" s="946"/>
      <c r="DJ113" s="946"/>
      <c r="DK113" s="947"/>
      <c r="DL113" s="948" t="s">
        <v>435</v>
      </c>
      <c r="DM113" s="946"/>
      <c r="DN113" s="946"/>
      <c r="DO113" s="946"/>
      <c r="DP113" s="947"/>
      <c r="DQ113" s="948" t="s">
        <v>410</v>
      </c>
      <c r="DR113" s="946"/>
      <c r="DS113" s="946"/>
      <c r="DT113" s="946"/>
      <c r="DU113" s="947"/>
      <c r="DV113" s="949" t="s">
        <v>410</v>
      </c>
      <c r="DW113" s="950"/>
      <c r="DX113" s="950"/>
      <c r="DY113" s="950"/>
      <c r="DZ113" s="951"/>
    </row>
    <row r="114" spans="1:130" s="224" customFormat="1" ht="26.25" customHeight="1" x14ac:dyDescent="0.15">
      <c r="A114" s="941"/>
      <c r="B114" s="942"/>
      <c r="C114" s="910" t="s">
        <v>446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14466</v>
      </c>
      <c r="AB114" s="946"/>
      <c r="AC114" s="946"/>
      <c r="AD114" s="946"/>
      <c r="AE114" s="947"/>
      <c r="AF114" s="948">
        <v>15340</v>
      </c>
      <c r="AG114" s="946"/>
      <c r="AH114" s="946"/>
      <c r="AI114" s="946"/>
      <c r="AJ114" s="947"/>
      <c r="AK114" s="948">
        <v>17599</v>
      </c>
      <c r="AL114" s="946"/>
      <c r="AM114" s="946"/>
      <c r="AN114" s="946"/>
      <c r="AO114" s="947"/>
      <c r="AP114" s="949">
        <v>0.1</v>
      </c>
      <c r="AQ114" s="950"/>
      <c r="AR114" s="950"/>
      <c r="AS114" s="950"/>
      <c r="AT114" s="951"/>
      <c r="AU114" s="895"/>
      <c r="AV114" s="896"/>
      <c r="AW114" s="896"/>
      <c r="AX114" s="896"/>
      <c r="AY114" s="896"/>
      <c r="AZ114" s="909" t="s">
        <v>447</v>
      </c>
      <c r="BA114" s="910"/>
      <c r="BB114" s="910"/>
      <c r="BC114" s="910"/>
      <c r="BD114" s="910"/>
      <c r="BE114" s="910"/>
      <c r="BF114" s="910"/>
      <c r="BG114" s="910"/>
      <c r="BH114" s="910"/>
      <c r="BI114" s="910"/>
      <c r="BJ114" s="910"/>
      <c r="BK114" s="910"/>
      <c r="BL114" s="910"/>
      <c r="BM114" s="910"/>
      <c r="BN114" s="910"/>
      <c r="BO114" s="910"/>
      <c r="BP114" s="911"/>
      <c r="BQ114" s="912">
        <v>4187178</v>
      </c>
      <c r="BR114" s="913"/>
      <c r="BS114" s="913"/>
      <c r="BT114" s="913"/>
      <c r="BU114" s="913"/>
      <c r="BV114" s="913">
        <v>4093441</v>
      </c>
      <c r="BW114" s="913"/>
      <c r="BX114" s="913"/>
      <c r="BY114" s="913"/>
      <c r="BZ114" s="913"/>
      <c r="CA114" s="913">
        <v>4001574</v>
      </c>
      <c r="CB114" s="913"/>
      <c r="CC114" s="913"/>
      <c r="CD114" s="913"/>
      <c r="CE114" s="913"/>
      <c r="CF114" s="907">
        <v>17.399999999999999</v>
      </c>
      <c r="CG114" s="908"/>
      <c r="CH114" s="908"/>
      <c r="CI114" s="908"/>
      <c r="CJ114" s="908"/>
      <c r="CK114" s="935"/>
      <c r="CL114" s="936"/>
      <c r="CM114" s="909" t="s">
        <v>448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410</v>
      </c>
      <c r="DH114" s="946"/>
      <c r="DI114" s="946"/>
      <c r="DJ114" s="946"/>
      <c r="DK114" s="947"/>
      <c r="DL114" s="948" t="s">
        <v>410</v>
      </c>
      <c r="DM114" s="946"/>
      <c r="DN114" s="946"/>
      <c r="DO114" s="946"/>
      <c r="DP114" s="947"/>
      <c r="DQ114" s="948" t="s">
        <v>410</v>
      </c>
      <c r="DR114" s="946"/>
      <c r="DS114" s="946"/>
      <c r="DT114" s="946"/>
      <c r="DU114" s="947"/>
      <c r="DV114" s="949" t="s">
        <v>410</v>
      </c>
      <c r="DW114" s="950"/>
      <c r="DX114" s="950"/>
      <c r="DY114" s="950"/>
      <c r="DZ114" s="951"/>
    </row>
    <row r="115" spans="1:130" s="224" customFormat="1" ht="26.25" customHeight="1" x14ac:dyDescent="0.15">
      <c r="A115" s="941"/>
      <c r="B115" s="942"/>
      <c r="C115" s="910" t="s">
        <v>449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3308</v>
      </c>
      <c r="AB115" s="925"/>
      <c r="AC115" s="925"/>
      <c r="AD115" s="925"/>
      <c r="AE115" s="926"/>
      <c r="AF115" s="927">
        <v>1131</v>
      </c>
      <c r="AG115" s="925"/>
      <c r="AH115" s="925"/>
      <c r="AI115" s="925"/>
      <c r="AJ115" s="926"/>
      <c r="AK115" s="927">
        <v>31230</v>
      </c>
      <c r="AL115" s="925"/>
      <c r="AM115" s="925"/>
      <c r="AN115" s="925"/>
      <c r="AO115" s="926"/>
      <c r="AP115" s="928">
        <v>0.1</v>
      </c>
      <c r="AQ115" s="929"/>
      <c r="AR115" s="929"/>
      <c r="AS115" s="929"/>
      <c r="AT115" s="930"/>
      <c r="AU115" s="895"/>
      <c r="AV115" s="896"/>
      <c r="AW115" s="896"/>
      <c r="AX115" s="896"/>
      <c r="AY115" s="896"/>
      <c r="AZ115" s="909" t="s">
        <v>450</v>
      </c>
      <c r="BA115" s="910"/>
      <c r="BB115" s="910"/>
      <c r="BC115" s="910"/>
      <c r="BD115" s="910"/>
      <c r="BE115" s="910"/>
      <c r="BF115" s="910"/>
      <c r="BG115" s="910"/>
      <c r="BH115" s="910"/>
      <c r="BI115" s="910"/>
      <c r="BJ115" s="910"/>
      <c r="BK115" s="910"/>
      <c r="BL115" s="910"/>
      <c r="BM115" s="910"/>
      <c r="BN115" s="910"/>
      <c r="BO115" s="910"/>
      <c r="BP115" s="911"/>
      <c r="BQ115" s="912" t="s">
        <v>410</v>
      </c>
      <c r="BR115" s="913"/>
      <c r="BS115" s="913"/>
      <c r="BT115" s="913"/>
      <c r="BU115" s="913"/>
      <c r="BV115" s="913">
        <v>1305</v>
      </c>
      <c r="BW115" s="913"/>
      <c r="BX115" s="913"/>
      <c r="BY115" s="913"/>
      <c r="BZ115" s="913"/>
      <c r="CA115" s="913">
        <v>1567</v>
      </c>
      <c r="CB115" s="913"/>
      <c r="CC115" s="913"/>
      <c r="CD115" s="913"/>
      <c r="CE115" s="913"/>
      <c r="CF115" s="907">
        <v>0</v>
      </c>
      <c r="CG115" s="908"/>
      <c r="CH115" s="908"/>
      <c r="CI115" s="908"/>
      <c r="CJ115" s="908"/>
      <c r="CK115" s="935"/>
      <c r="CL115" s="936"/>
      <c r="CM115" s="909" t="s">
        <v>451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541211</v>
      </c>
      <c r="DH115" s="946"/>
      <c r="DI115" s="946"/>
      <c r="DJ115" s="946"/>
      <c r="DK115" s="947"/>
      <c r="DL115" s="948">
        <v>541211</v>
      </c>
      <c r="DM115" s="946"/>
      <c r="DN115" s="946"/>
      <c r="DO115" s="946"/>
      <c r="DP115" s="947"/>
      <c r="DQ115" s="948">
        <v>2104</v>
      </c>
      <c r="DR115" s="946"/>
      <c r="DS115" s="946"/>
      <c r="DT115" s="946"/>
      <c r="DU115" s="947"/>
      <c r="DV115" s="949">
        <v>0</v>
      </c>
      <c r="DW115" s="950"/>
      <c r="DX115" s="950"/>
      <c r="DY115" s="950"/>
      <c r="DZ115" s="951"/>
    </row>
    <row r="116" spans="1:130" s="224" customFormat="1" ht="26.25" customHeight="1" x14ac:dyDescent="0.15">
      <c r="A116" s="943"/>
      <c r="B116" s="944"/>
      <c r="C116" s="952" t="s">
        <v>452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128</v>
      </c>
      <c r="AB116" s="946"/>
      <c r="AC116" s="946"/>
      <c r="AD116" s="946"/>
      <c r="AE116" s="947"/>
      <c r="AF116" s="948" t="s">
        <v>128</v>
      </c>
      <c r="AG116" s="946"/>
      <c r="AH116" s="946"/>
      <c r="AI116" s="946"/>
      <c r="AJ116" s="947"/>
      <c r="AK116" s="948" t="s">
        <v>128</v>
      </c>
      <c r="AL116" s="946"/>
      <c r="AM116" s="946"/>
      <c r="AN116" s="946"/>
      <c r="AO116" s="947"/>
      <c r="AP116" s="949" t="s">
        <v>435</v>
      </c>
      <c r="AQ116" s="950"/>
      <c r="AR116" s="950"/>
      <c r="AS116" s="950"/>
      <c r="AT116" s="951"/>
      <c r="AU116" s="895"/>
      <c r="AV116" s="896"/>
      <c r="AW116" s="896"/>
      <c r="AX116" s="896"/>
      <c r="AY116" s="896"/>
      <c r="AZ116" s="954" t="s">
        <v>453</v>
      </c>
      <c r="BA116" s="955"/>
      <c r="BB116" s="955"/>
      <c r="BC116" s="955"/>
      <c r="BD116" s="955"/>
      <c r="BE116" s="955"/>
      <c r="BF116" s="955"/>
      <c r="BG116" s="955"/>
      <c r="BH116" s="955"/>
      <c r="BI116" s="955"/>
      <c r="BJ116" s="955"/>
      <c r="BK116" s="955"/>
      <c r="BL116" s="955"/>
      <c r="BM116" s="955"/>
      <c r="BN116" s="955"/>
      <c r="BO116" s="955"/>
      <c r="BP116" s="956"/>
      <c r="BQ116" s="912" t="s">
        <v>128</v>
      </c>
      <c r="BR116" s="913"/>
      <c r="BS116" s="913"/>
      <c r="BT116" s="913"/>
      <c r="BU116" s="913"/>
      <c r="BV116" s="913" t="s">
        <v>435</v>
      </c>
      <c r="BW116" s="913"/>
      <c r="BX116" s="913"/>
      <c r="BY116" s="913"/>
      <c r="BZ116" s="913"/>
      <c r="CA116" s="913" t="s">
        <v>410</v>
      </c>
      <c r="CB116" s="913"/>
      <c r="CC116" s="913"/>
      <c r="CD116" s="913"/>
      <c r="CE116" s="913"/>
      <c r="CF116" s="907" t="s">
        <v>410</v>
      </c>
      <c r="CG116" s="908"/>
      <c r="CH116" s="908"/>
      <c r="CI116" s="908"/>
      <c r="CJ116" s="908"/>
      <c r="CK116" s="935"/>
      <c r="CL116" s="936"/>
      <c r="CM116" s="909" t="s">
        <v>454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410</v>
      </c>
      <c r="DH116" s="946"/>
      <c r="DI116" s="946"/>
      <c r="DJ116" s="946"/>
      <c r="DK116" s="947"/>
      <c r="DL116" s="948" t="s">
        <v>410</v>
      </c>
      <c r="DM116" s="946"/>
      <c r="DN116" s="946"/>
      <c r="DO116" s="946"/>
      <c r="DP116" s="947"/>
      <c r="DQ116" s="948" t="s">
        <v>128</v>
      </c>
      <c r="DR116" s="946"/>
      <c r="DS116" s="946"/>
      <c r="DT116" s="946"/>
      <c r="DU116" s="947"/>
      <c r="DV116" s="949" t="s">
        <v>128</v>
      </c>
      <c r="DW116" s="950"/>
      <c r="DX116" s="950"/>
      <c r="DY116" s="950"/>
      <c r="DZ116" s="951"/>
    </row>
    <row r="117" spans="1:130" s="224" customFormat="1" ht="26.25" customHeight="1" x14ac:dyDescent="0.15">
      <c r="A117" s="899" t="s">
        <v>185</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455</v>
      </c>
      <c r="Z117" s="881"/>
      <c r="AA117" s="965">
        <v>3529646</v>
      </c>
      <c r="AB117" s="966"/>
      <c r="AC117" s="966"/>
      <c r="AD117" s="966"/>
      <c r="AE117" s="967"/>
      <c r="AF117" s="968">
        <v>3541084</v>
      </c>
      <c r="AG117" s="966"/>
      <c r="AH117" s="966"/>
      <c r="AI117" s="966"/>
      <c r="AJ117" s="967"/>
      <c r="AK117" s="968">
        <v>3652549</v>
      </c>
      <c r="AL117" s="966"/>
      <c r="AM117" s="966"/>
      <c r="AN117" s="966"/>
      <c r="AO117" s="967"/>
      <c r="AP117" s="969"/>
      <c r="AQ117" s="970"/>
      <c r="AR117" s="970"/>
      <c r="AS117" s="970"/>
      <c r="AT117" s="971"/>
      <c r="AU117" s="895"/>
      <c r="AV117" s="896"/>
      <c r="AW117" s="896"/>
      <c r="AX117" s="896"/>
      <c r="AY117" s="896"/>
      <c r="AZ117" s="961" t="s">
        <v>456</v>
      </c>
      <c r="BA117" s="962"/>
      <c r="BB117" s="962"/>
      <c r="BC117" s="962"/>
      <c r="BD117" s="962"/>
      <c r="BE117" s="962"/>
      <c r="BF117" s="962"/>
      <c r="BG117" s="962"/>
      <c r="BH117" s="962"/>
      <c r="BI117" s="962"/>
      <c r="BJ117" s="962"/>
      <c r="BK117" s="962"/>
      <c r="BL117" s="962"/>
      <c r="BM117" s="962"/>
      <c r="BN117" s="962"/>
      <c r="BO117" s="962"/>
      <c r="BP117" s="963"/>
      <c r="BQ117" s="912" t="s">
        <v>435</v>
      </c>
      <c r="BR117" s="913"/>
      <c r="BS117" s="913"/>
      <c r="BT117" s="913"/>
      <c r="BU117" s="913"/>
      <c r="BV117" s="913" t="s">
        <v>128</v>
      </c>
      <c r="BW117" s="913"/>
      <c r="BX117" s="913"/>
      <c r="BY117" s="913"/>
      <c r="BZ117" s="913"/>
      <c r="CA117" s="913" t="s">
        <v>128</v>
      </c>
      <c r="CB117" s="913"/>
      <c r="CC117" s="913"/>
      <c r="CD117" s="913"/>
      <c r="CE117" s="913"/>
      <c r="CF117" s="907" t="s">
        <v>128</v>
      </c>
      <c r="CG117" s="908"/>
      <c r="CH117" s="908"/>
      <c r="CI117" s="908"/>
      <c r="CJ117" s="908"/>
      <c r="CK117" s="935"/>
      <c r="CL117" s="936"/>
      <c r="CM117" s="909" t="s">
        <v>457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128</v>
      </c>
      <c r="DH117" s="946"/>
      <c r="DI117" s="946"/>
      <c r="DJ117" s="946"/>
      <c r="DK117" s="947"/>
      <c r="DL117" s="948" t="s">
        <v>435</v>
      </c>
      <c r="DM117" s="946"/>
      <c r="DN117" s="946"/>
      <c r="DO117" s="946"/>
      <c r="DP117" s="947"/>
      <c r="DQ117" s="948" t="s">
        <v>128</v>
      </c>
      <c r="DR117" s="946"/>
      <c r="DS117" s="946"/>
      <c r="DT117" s="946"/>
      <c r="DU117" s="947"/>
      <c r="DV117" s="949" t="s">
        <v>128</v>
      </c>
      <c r="DW117" s="950"/>
      <c r="DX117" s="950"/>
      <c r="DY117" s="950"/>
      <c r="DZ117" s="951"/>
    </row>
    <row r="118" spans="1:130" s="224" customFormat="1" ht="26.25" customHeight="1" x14ac:dyDescent="0.15">
      <c r="A118" s="899" t="s">
        <v>430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427</v>
      </c>
      <c r="AB118" s="880"/>
      <c r="AC118" s="880"/>
      <c r="AD118" s="880"/>
      <c r="AE118" s="881"/>
      <c r="AF118" s="879" t="s">
        <v>428</v>
      </c>
      <c r="AG118" s="880"/>
      <c r="AH118" s="880"/>
      <c r="AI118" s="880"/>
      <c r="AJ118" s="881"/>
      <c r="AK118" s="879" t="s">
        <v>306</v>
      </c>
      <c r="AL118" s="880"/>
      <c r="AM118" s="880"/>
      <c r="AN118" s="880"/>
      <c r="AO118" s="881"/>
      <c r="AP118" s="957" t="s">
        <v>429</v>
      </c>
      <c r="AQ118" s="958"/>
      <c r="AR118" s="958"/>
      <c r="AS118" s="958"/>
      <c r="AT118" s="959"/>
      <c r="AU118" s="895"/>
      <c r="AV118" s="896"/>
      <c r="AW118" s="896"/>
      <c r="AX118" s="896"/>
      <c r="AY118" s="896"/>
      <c r="AZ118" s="960" t="s">
        <v>458</v>
      </c>
      <c r="BA118" s="952"/>
      <c r="BB118" s="952"/>
      <c r="BC118" s="952"/>
      <c r="BD118" s="952"/>
      <c r="BE118" s="952"/>
      <c r="BF118" s="952"/>
      <c r="BG118" s="952"/>
      <c r="BH118" s="952"/>
      <c r="BI118" s="952"/>
      <c r="BJ118" s="952"/>
      <c r="BK118" s="952"/>
      <c r="BL118" s="952"/>
      <c r="BM118" s="952"/>
      <c r="BN118" s="952"/>
      <c r="BO118" s="952"/>
      <c r="BP118" s="953"/>
      <c r="BQ118" s="986" t="s">
        <v>128</v>
      </c>
      <c r="BR118" s="987"/>
      <c r="BS118" s="987"/>
      <c r="BT118" s="987"/>
      <c r="BU118" s="987"/>
      <c r="BV118" s="987" t="s">
        <v>435</v>
      </c>
      <c r="BW118" s="987"/>
      <c r="BX118" s="987"/>
      <c r="BY118" s="987"/>
      <c r="BZ118" s="987"/>
      <c r="CA118" s="987" t="s">
        <v>128</v>
      </c>
      <c r="CB118" s="987"/>
      <c r="CC118" s="987"/>
      <c r="CD118" s="987"/>
      <c r="CE118" s="987"/>
      <c r="CF118" s="907" t="s">
        <v>128</v>
      </c>
      <c r="CG118" s="908"/>
      <c r="CH118" s="908"/>
      <c r="CI118" s="908"/>
      <c r="CJ118" s="908"/>
      <c r="CK118" s="935"/>
      <c r="CL118" s="936"/>
      <c r="CM118" s="909" t="s">
        <v>459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435</v>
      </c>
      <c r="DH118" s="946"/>
      <c r="DI118" s="946"/>
      <c r="DJ118" s="946"/>
      <c r="DK118" s="947"/>
      <c r="DL118" s="948" t="s">
        <v>128</v>
      </c>
      <c r="DM118" s="946"/>
      <c r="DN118" s="946"/>
      <c r="DO118" s="946"/>
      <c r="DP118" s="947"/>
      <c r="DQ118" s="948" t="s">
        <v>128</v>
      </c>
      <c r="DR118" s="946"/>
      <c r="DS118" s="946"/>
      <c r="DT118" s="946"/>
      <c r="DU118" s="947"/>
      <c r="DV118" s="949" t="s">
        <v>435</v>
      </c>
      <c r="DW118" s="950"/>
      <c r="DX118" s="950"/>
      <c r="DY118" s="950"/>
      <c r="DZ118" s="951"/>
    </row>
    <row r="119" spans="1:130" s="224" customFormat="1" ht="26.25" customHeight="1" x14ac:dyDescent="0.15">
      <c r="A119" s="1043" t="s">
        <v>433</v>
      </c>
      <c r="B119" s="934"/>
      <c r="C119" s="916" t="s">
        <v>434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128</v>
      </c>
      <c r="AB119" s="887"/>
      <c r="AC119" s="887"/>
      <c r="AD119" s="887"/>
      <c r="AE119" s="888"/>
      <c r="AF119" s="889" t="s">
        <v>435</v>
      </c>
      <c r="AG119" s="887"/>
      <c r="AH119" s="887"/>
      <c r="AI119" s="887"/>
      <c r="AJ119" s="888"/>
      <c r="AK119" s="889" t="s">
        <v>128</v>
      </c>
      <c r="AL119" s="887"/>
      <c r="AM119" s="887"/>
      <c r="AN119" s="887"/>
      <c r="AO119" s="888"/>
      <c r="AP119" s="890" t="s">
        <v>435</v>
      </c>
      <c r="AQ119" s="891"/>
      <c r="AR119" s="891"/>
      <c r="AS119" s="891"/>
      <c r="AT119" s="892"/>
      <c r="AU119" s="897"/>
      <c r="AV119" s="898"/>
      <c r="AW119" s="898"/>
      <c r="AX119" s="898"/>
      <c r="AY119" s="898"/>
      <c r="AZ119" s="245" t="s">
        <v>185</v>
      </c>
      <c r="BA119" s="245"/>
      <c r="BB119" s="245"/>
      <c r="BC119" s="245"/>
      <c r="BD119" s="245"/>
      <c r="BE119" s="245"/>
      <c r="BF119" s="245"/>
      <c r="BG119" s="245"/>
      <c r="BH119" s="245"/>
      <c r="BI119" s="245"/>
      <c r="BJ119" s="245"/>
      <c r="BK119" s="245"/>
      <c r="BL119" s="245"/>
      <c r="BM119" s="245"/>
      <c r="BN119" s="245"/>
      <c r="BO119" s="964" t="s">
        <v>460</v>
      </c>
      <c r="BP119" s="992"/>
      <c r="BQ119" s="986">
        <v>40380197</v>
      </c>
      <c r="BR119" s="987"/>
      <c r="BS119" s="987"/>
      <c r="BT119" s="987"/>
      <c r="BU119" s="987"/>
      <c r="BV119" s="987">
        <v>41229463</v>
      </c>
      <c r="BW119" s="987"/>
      <c r="BX119" s="987"/>
      <c r="BY119" s="987"/>
      <c r="BZ119" s="987"/>
      <c r="CA119" s="987">
        <v>43108032</v>
      </c>
      <c r="CB119" s="987"/>
      <c r="CC119" s="987"/>
      <c r="CD119" s="987"/>
      <c r="CE119" s="987"/>
      <c r="CF119" s="988"/>
      <c r="CG119" s="989"/>
      <c r="CH119" s="989"/>
      <c r="CI119" s="989"/>
      <c r="CJ119" s="990"/>
      <c r="CK119" s="937"/>
      <c r="CL119" s="938"/>
      <c r="CM119" s="960" t="s">
        <v>461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435</v>
      </c>
      <c r="DH119" s="973"/>
      <c r="DI119" s="973"/>
      <c r="DJ119" s="973"/>
      <c r="DK119" s="974"/>
      <c r="DL119" s="972" t="s">
        <v>435</v>
      </c>
      <c r="DM119" s="973"/>
      <c r="DN119" s="973"/>
      <c r="DO119" s="973"/>
      <c r="DP119" s="974"/>
      <c r="DQ119" s="972" t="s">
        <v>128</v>
      </c>
      <c r="DR119" s="973"/>
      <c r="DS119" s="973"/>
      <c r="DT119" s="973"/>
      <c r="DU119" s="974"/>
      <c r="DV119" s="975" t="s">
        <v>435</v>
      </c>
      <c r="DW119" s="976"/>
      <c r="DX119" s="976"/>
      <c r="DY119" s="976"/>
      <c r="DZ119" s="977"/>
    </row>
    <row r="120" spans="1:130" s="224" customFormat="1" ht="26.25" customHeight="1" x14ac:dyDescent="0.15">
      <c r="A120" s="1044"/>
      <c r="B120" s="936"/>
      <c r="C120" s="909" t="s">
        <v>438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128</v>
      </c>
      <c r="AB120" s="946"/>
      <c r="AC120" s="946"/>
      <c r="AD120" s="946"/>
      <c r="AE120" s="947"/>
      <c r="AF120" s="948" t="s">
        <v>128</v>
      </c>
      <c r="AG120" s="946"/>
      <c r="AH120" s="946"/>
      <c r="AI120" s="946"/>
      <c r="AJ120" s="947"/>
      <c r="AK120" s="948" t="s">
        <v>435</v>
      </c>
      <c r="AL120" s="946"/>
      <c r="AM120" s="946"/>
      <c r="AN120" s="946"/>
      <c r="AO120" s="947"/>
      <c r="AP120" s="949" t="s">
        <v>435</v>
      </c>
      <c r="AQ120" s="950"/>
      <c r="AR120" s="950"/>
      <c r="AS120" s="950"/>
      <c r="AT120" s="951"/>
      <c r="AU120" s="978" t="s">
        <v>462</v>
      </c>
      <c r="AV120" s="979"/>
      <c r="AW120" s="979"/>
      <c r="AX120" s="979"/>
      <c r="AY120" s="980"/>
      <c r="AZ120" s="916" t="s">
        <v>463</v>
      </c>
      <c r="BA120" s="884"/>
      <c r="BB120" s="884"/>
      <c r="BC120" s="884"/>
      <c r="BD120" s="884"/>
      <c r="BE120" s="884"/>
      <c r="BF120" s="884"/>
      <c r="BG120" s="884"/>
      <c r="BH120" s="884"/>
      <c r="BI120" s="884"/>
      <c r="BJ120" s="884"/>
      <c r="BK120" s="884"/>
      <c r="BL120" s="884"/>
      <c r="BM120" s="884"/>
      <c r="BN120" s="884"/>
      <c r="BO120" s="884"/>
      <c r="BP120" s="885"/>
      <c r="BQ120" s="917">
        <v>6867833</v>
      </c>
      <c r="BR120" s="918"/>
      <c r="BS120" s="918"/>
      <c r="BT120" s="918"/>
      <c r="BU120" s="918"/>
      <c r="BV120" s="918">
        <v>9041836</v>
      </c>
      <c r="BW120" s="918"/>
      <c r="BX120" s="918"/>
      <c r="BY120" s="918"/>
      <c r="BZ120" s="918"/>
      <c r="CA120" s="918">
        <v>9635783</v>
      </c>
      <c r="CB120" s="918"/>
      <c r="CC120" s="918"/>
      <c r="CD120" s="918"/>
      <c r="CE120" s="918"/>
      <c r="CF120" s="931">
        <v>41.9</v>
      </c>
      <c r="CG120" s="932"/>
      <c r="CH120" s="932"/>
      <c r="CI120" s="932"/>
      <c r="CJ120" s="932"/>
      <c r="CK120" s="993" t="s">
        <v>464</v>
      </c>
      <c r="CL120" s="994"/>
      <c r="CM120" s="994"/>
      <c r="CN120" s="994"/>
      <c r="CO120" s="995"/>
      <c r="CP120" s="1001" t="s">
        <v>404</v>
      </c>
      <c r="CQ120" s="1002"/>
      <c r="CR120" s="1002"/>
      <c r="CS120" s="1002"/>
      <c r="CT120" s="1002"/>
      <c r="CU120" s="1002"/>
      <c r="CV120" s="1002"/>
      <c r="CW120" s="1002"/>
      <c r="CX120" s="1002"/>
      <c r="CY120" s="1002"/>
      <c r="CZ120" s="1002"/>
      <c r="DA120" s="1002"/>
      <c r="DB120" s="1002"/>
      <c r="DC120" s="1002"/>
      <c r="DD120" s="1002"/>
      <c r="DE120" s="1002"/>
      <c r="DF120" s="1003"/>
      <c r="DG120" s="917">
        <v>4923451</v>
      </c>
      <c r="DH120" s="918"/>
      <c r="DI120" s="918"/>
      <c r="DJ120" s="918"/>
      <c r="DK120" s="918"/>
      <c r="DL120" s="918">
        <v>4542500</v>
      </c>
      <c r="DM120" s="918"/>
      <c r="DN120" s="918"/>
      <c r="DO120" s="918"/>
      <c r="DP120" s="918"/>
      <c r="DQ120" s="918">
        <v>4471498</v>
      </c>
      <c r="DR120" s="918"/>
      <c r="DS120" s="918"/>
      <c r="DT120" s="918"/>
      <c r="DU120" s="918"/>
      <c r="DV120" s="919">
        <v>19.5</v>
      </c>
      <c r="DW120" s="919"/>
      <c r="DX120" s="919"/>
      <c r="DY120" s="919"/>
      <c r="DZ120" s="920"/>
    </row>
    <row r="121" spans="1:130" s="224" customFormat="1" ht="26.25" customHeight="1" x14ac:dyDescent="0.15">
      <c r="A121" s="1044"/>
      <c r="B121" s="936"/>
      <c r="C121" s="961" t="s">
        <v>465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435</v>
      </c>
      <c r="AB121" s="946"/>
      <c r="AC121" s="946"/>
      <c r="AD121" s="946"/>
      <c r="AE121" s="947"/>
      <c r="AF121" s="948" t="s">
        <v>435</v>
      </c>
      <c r="AG121" s="946"/>
      <c r="AH121" s="946"/>
      <c r="AI121" s="946"/>
      <c r="AJ121" s="947"/>
      <c r="AK121" s="948" t="s">
        <v>128</v>
      </c>
      <c r="AL121" s="946"/>
      <c r="AM121" s="946"/>
      <c r="AN121" s="946"/>
      <c r="AO121" s="947"/>
      <c r="AP121" s="949" t="s">
        <v>128</v>
      </c>
      <c r="AQ121" s="950"/>
      <c r="AR121" s="950"/>
      <c r="AS121" s="950"/>
      <c r="AT121" s="951"/>
      <c r="AU121" s="981"/>
      <c r="AV121" s="982"/>
      <c r="AW121" s="982"/>
      <c r="AX121" s="982"/>
      <c r="AY121" s="983"/>
      <c r="AZ121" s="909" t="s">
        <v>466</v>
      </c>
      <c r="BA121" s="910"/>
      <c r="BB121" s="910"/>
      <c r="BC121" s="910"/>
      <c r="BD121" s="910"/>
      <c r="BE121" s="910"/>
      <c r="BF121" s="910"/>
      <c r="BG121" s="910"/>
      <c r="BH121" s="910"/>
      <c r="BI121" s="910"/>
      <c r="BJ121" s="910"/>
      <c r="BK121" s="910"/>
      <c r="BL121" s="910"/>
      <c r="BM121" s="910"/>
      <c r="BN121" s="910"/>
      <c r="BO121" s="910"/>
      <c r="BP121" s="911"/>
      <c r="BQ121" s="912">
        <v>7168591</v>
      </c>
      <c r="BR121" s="913"/>
      <c r="BS121" s="913"/>
      <c r="BT121" s="913"/>
      <c r="BU121" s="913"/>
      <c r="BV121" s="913">
        <v>6969418</v>
      </c>
      <c r="BW121" s="913"/>
      <c r="BX121" s="913"/>
      <c r="BY121" s="913"/>
      <c r="BZ121" s="913"/>
      <c r="CA121" s="913">
        <v>6511394</v>
      </c>
      <c r="CB121" s="913"/>
      <c r="CC121" s="913"/>
      <c r="CD121" s="913"/>
      <c r="CE121" s="913"/>
      <c r="CF121" s="907">
        <v>28.3</v>
      </c>
      <c r="CG121" s="908"/>
      <c r="CH121" s="908"/>
      <c r="CI121" s="908"/>
      <c r="CJ121" s="908"/>
      <c r="CK121" s="996"/>
      <c r="CL121" s="997"/>
      <c r="CM121" s="997"/>
      <c r="CN121" s="997"/>
      <c r="CO121" s="998"/>
      <c r="CP121" s="1006" t="s">
        <v>406</v>
      </c>
      <c r="CQ121" s="1007"/>
      <c r="CR121" s="1007"/>
      <c r="CS121" s="1007"/>
      <c r="CT121" s="1007"/>
      <c r="CU121" s="1007"/>
      <c r="CV121" s="1007"/>
      <c r="CW121" s="1007"/>
      <c r="CX121" s="1007"/>
      <c r="CY121" s="1007"/>
      <c r="CZ121" s="1007"/>
      <c r="DA121" s="1007"/>
      <c r="DB121" s="1007"/>
      <c r="DC121" s="1007"/>
      <c r="DD121" s="1007"/>
      <c r="DE121" s="1007"/>
      <c r="DF121" s="1008"/>
      <c r="DG121" s="912">
        <v>2014</v>
      </c>
      <c r="DH121" s="913"/>
      <c r="DI121" s="913"/>
      <c r="DJ121" s="913"/>
      <c r="DK121" s="913"/>
      <c r="DL121" s="913">
        <v>1189</v>
      </c>
      <c r="DM121" s="913"/>
      <c r="DN121" s="913"/>
      <c r="DO121" s="913"/>
      <c r="DP121" s="913"/>
      <c r="DQ121" s="913">
        <v>1478</v>
      </c>
      <c r="DR121" s="913"/>
      <c r="DS121" s="913"/>
      <c r="DT121" s="913"/>
      <c r="DU121" s="913"/>
      <c r="DV121" s="914">
        <v>0</v>
      </c>
      <c r="DW121" s="914"/>
      <c r="DX121" s="914"/>
      <c r="DY121" s="914"/>
      <c r="DZ121" s="915"/>
    </row>
    <row r="122" spans="1:130" s="224" customFormat="1" ht="26.25" customHeight="1" x14ac:dyDescent="0.15">
      <c r="A122" s="1044"/>
      <c r="B122" s="936"/>
      <c r="C122" s="909" t="s">
        <v>448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128</v>
      </c>
      <c r="AB122" s="946"/>
      <c r="AC122" s="946"/>
      <c r="AD122" s="946"/>
      <c r="AE122" s="947"/>
      <c r="AF122" s="948" t="s">
        <v>128</v>
      </c>
      <c r="AG122" s="946"/>
      <c r="AH122" s="946"/>
      <c r="AI122" s="946"/>
      <c r="AJ122" s="947"/>
      <c r="AK122" s="948" t="s">
        <v>128</v>
      </c>
      <c r="AL122" s="946"/>
      <c r="AM122" s="946"/>
      <c r="AN122" s="946"/>
      <c r="AO122" s="947"/>
      <c r="AP122" s="949" t="s">
        <v>128</v>
      </c>
      <c r="AQ122" s="950"/>
      <c r="AR122" s="950"/>
      <c r="AS122" s="950"/>
      <c r="AT122" s="951"/>
      <c r="AU122" s="981"/>
      <c r="AV122" s="982"/>
      <c r="AW122" s="982"/>
      <c r="AX122" s="982"/>
      <c r="AY122" s="983"/>
      <c r="AZ122" s="960" t="s">
        <v>467</v>
      </c>
      <c r="BA122" s="952"/>
      <c r="BB122" s="952"/>
      <c r="BC122" s="952"/>
      <c r="BD122" s="952"/>
      <c r="BE122" s="952"/>
      <c r="BF122" s="952"/>
      <c r="BG122" s="952"/>
      <c r="BH122" s="952"/>
      <c r="BI122" s="952"/>
      <c r="BJ122" s="952"/>
      <c r="BK122" s="952"/>
      <c r="BL122" s="952"/>
      <c r="BM122" s="952"/>
      <c r="BN122" s="952"/>
      <c r="BO122" s="952"/>
      <c r="BP122" s="953"/>
      <c r="BQ122" s="986">
        <v>30386026</v>
      </c>
      <c r="BR122" s="987"/>
      <c r="BS122" s="987"/>
      <c r="BT122" s="987"/>
      <c r="BU122" s="987"/>
      <c r="BV122" s="987">
        <v>30672956</v>
      </c>
      <c r="BW122" s="987"/>
      <c r="BX122" s="987"/>
      <c r="BY122" s="987"/>
      <c r="BZ122" s="987"/>
      <c r="CA122" s="987">
        <v>30750946</v>
      </c>
      <c r="CB122" s="987"/>
      <c r="CC122" s="987"/>
      <c r="CD122" s="987"/>
      <c r="CE122" s="987"/>
      <c r="CF122" s="1004">
        <v>133.9</v>
      </c>
      <c r="CG122" s="1005"/>
      <c r="CH122" s="1005"/>
      <c r="CI122" s="1005"/>
      <c r="CJ122" s="1005"/>
      <c r="CK122" s="996"/>
      <c r="CL122" s="997"/>
      <c r="CM122" s="997"/>
      <c r="CN122" s="997"/>
      <c r="CO122" s="998"/>
      <c r="CP122" s="1006" t="s">
        <v>468</v>
      </c>
      <c r="CQ122" s="1007"/>
      <c r="CR122" s="1007"/>
      <c r="CS122" s="1007"/>
      <c r="CT122" s="1007"/>
      <c r="CU122" s="1007"/>
      <c r="CV122" s="1007"/>
      <c r="CW122" s="1007"/>
      <c r="CX122" s="1007"/>
      <c r="CY122" s="1007"/>
      <c r="CZ122" s="1007"/>
      <c r="DA122" s="1007"/>
      <c r="DB122" s="1007"/>
      <c r="DC122" s="1007"/>
      <c r="DD122" s="1007"/>
      <c r="DE122" s="1007"/>
      <c r="DF122" s="1008"/>
      <c r="DG122" s="912" t="s">
        <v>128</v>
      </c>
      <c r="DH122" s="913"/>
      <c r="DI122" s="913"/>
      <c r="DJ122" s="913"/>
      <c r="DK122" s="913"/>
      <c r="DL122" s="913" t="s">
        <v>128</v>
      </c>
      <c r="DM122" s="913"/>
      <c r="DN122" s="913"/>
      <c r="DO122" s="913"/>
      <c r="DP122" s="913"/>
      <c r="DQ122" s="913" t="s">
        <v>435</v>
      </c>
      <c r="DR122" s="913"/>
      <c r="DS122" s="913"/>
      <c r="DT122" s="913"/>
      <c r="DU122" s="913"/>
      <c r="DV122" s="914" t="s">
        <v>128</v>
      </c>
      <c r="DW122" s="914"/>
      <c r="DX122" s="914"/>
      <c r="DY122" s="914"/>
      <c r="DZ122" s="915"/>
    </row>
    <row r="123" spans="1:130" s="224" customFormat="1" ht="26.25" customHeight="1" x14ac:dyDescent="0.15">
      <c r="A123" s="1044"/>
      <c r="B123" s="936"/>
      <c r="C123" s="909" t="s">
        <v>454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128</v>
      </c>
      <c r="AB123" s="946"/>
      <c r="AC123" s="946"/>
      <c r="AD123" s="946"/>
      <c r="AE123" s="947"/>
      <c r="AF123" s="948" t="s">
        <v>128</v>
      </c>
      <c r="AG123" s="946"/>
      <c r="AH123" s="946"/>
      <c r="AI123" s="946"/>
      <c r="AJ123" s="947"/>
      <c r="AK123" s="948" t="s">
        <v>128</v>
      </c>
      <c r="AL123" s="946"/>
      <c r="AM123" s="946"/>
      <c r="AN123" s="946"/>
      <c r="AO123" s="947"/>
      <c r="AP123" s="949" t="s">
        <v>128</v>
      </c>
      <c r="AQ123" s="950"/>
      <c r="AR123" s="950"/>
      <c r="AS123" s="950"/>
      <c r="AT123" s="951"/>
      <c r="AU123" s="984"/>
      <c r="AV123" s="985"/>
      <c r="AW123" s="985"/>
      <c r="AX123" s="985"/>
      <c r="AY123" s="985"/>
      <c r="AZ123" s="245" t="s">
        <v>185</v>
      </c>
      <c r="BA123" s="245"/>
      <c r="BB123" s="245"/>
      <c r="BC123" s="245"/>
      <c r="BD123" s="245"/>
      <c r="BE123" s="245"/>
      <c r="BF123" s="245"/>
      <c r="BG123" s="245"/>
      <c r="BH123" s="245"/>
      <c r="BI123" s="245"/>
      <c r="BJ123" s="245"/>
      <c r="BK123" s="245"/>
      <c r="BL123" s="245"/>
      <c r="BM123" s="245"/>
      <c r="BN123" s="245"/>
      <c r="BO123" s="964" t="s">
        <v>469</v>
      </c>
      <c r="BP123" s="992"/>
      <c r="BQ123" s="1050">
        <v>44422450</v>
      </c>
      <c r="BR123" s="1051"/>
      <c r="BS123" s="1051"/>
      <c r="BT123" s="1051"/>
      <c r="BU123" s="1051"/>
      <c r="BV123" s="1051">
        <v>46684210</v>
      </c>
      <c r="BW123" s="1051"/>
      <c r="BX123" s="1051"/>
      <c r="BY123" s="1051"/>
      <c r="BZ123" s="1051"/>
      <c r="CA123" s="1051">
        <v>46898123</v>
      </c>
      <c r="CB123" s="1051"/>
      <c r="CC123" s="1051"/>
      <c r="CD123" s="1051"/>
      <c r="CE123" s="1051"/>
      <c r="CF123" s="988"/>
      <c r="CG123" s="989"/>
      <c r="CH123" s="989"/>
      <c r="CI123" s="989"/>
      <c r="CJ123" s="990"/>
      <c r="CK123" s="996"/>
      <c r="CL123" s="997"/>
      <c r="CM123" s="997"/>
      <c r="CN123" s="997"/>
      <c r="CO123" s="998"/>
      <c r="CP123" s="1006" t="s">
        <v>403</v>
      </c>
      <c r="CQ123" s="1007"/>
      <c r="CR123" s="1007"/>
      <c r="CS123" s="1007"/>
      <c r="CT123" s="1007"/>
      <c r="CU123" s="1007"/>
      <c r="CV123" s="1007"/>
      <c r="CW123" s="1007"/>
      <c r="CX123" s="1007"/>
      <c r="CY123" s="1007"/>
      <c r="CZ123" s="1007"/>
      <c r="DA123" s="1007"/>
      <c r="DB123" s="1007"/>
      <c r="DC123" s="1007"/>
      <c r="DD123" s="1007"/>
      <c r="DE123" s="1007"/>
      <c r="DF123" s="1008"/>
      <c r="DG123" s="945" t="s">
        <v>128</v>
      </c>
      <c r="DH123" s="946"/>
      <c r="DI123" s="946"/>
      <c r="DJ123" s="946"/>
      <c r="DK123" s="947"/>
      <c r="DL123" s="948" t="s">
        <v>128</v>
      </c>
      <c r="DM123" s="946"/>
      <c r="DN123" s="946"/>
      <c r="DO123" s="946"/>
      <c r="DP123" s="947"/>
      <c r="DQ123" s="948" t="s">
        <v>435</v>
      </c>
      <c r="DR123" s="946"/>
      <c r="DS123" s="946"/>
      <c r="DT123" s="946"/>
      <c r="DU123" s="947"/>
      <c r="DV123" s="949" t="s">
        <v>128</v>
      </c>
      <c r="DW123" s="950"/>
      <c r="DX123" s="950"/>
      <c r="DY123" s="950"/>
      <c r="DZ123" s="951"/>
    </row>
    <row r="124" spans="1:130" s="224" customFormat="1" ht="26.25" customHeight="1" thickBot="1" x14ac:dyDescent="0.2">
      <c r="A124" s="1044"/>
      <c r="B124" s="936"/>
      <c r="C124" s="909" t="s">
        <v>457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128</v>
      </c>
      <c r="AB124" s="946"/>
      <c r="AC124" s="946"/>
      <c r="AD124" s="946"/>
      <c r="AE124" s="947"/>
      <c r="AF124" s="948" t="s">
        <v>128</v>
      </c>
      <c r="AG124" s="946"/>
      <c r="AH124" s="946"/>
      <c r="AI124" s="946"/>
      <c r="AJ124" s="947"/>
      <c r="AK124" s="948" t="s">
        <v>128</v>
      </c>
      <c r="AL124" s="946"/>
      <c r="AM124" s="946"/>
      <c r="AN124" s="946"/>
      <c r="AO124" s="947"/>
      <c r="AP124" s="949" t="s">
        <v>128</v>
      </c>
      <c r="AQ124" s="950"/>
      <c r="AR124" s="950"/>
      <c r="AS124" s="950"/>
      <c r="AT124" s="951"/>
      <c r="AU124" s="1046" t="s">
        <v>470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435</v>
      </c>
      <c r="BR124" s="1014"/>
      <c r="BS124" s="1014"/>
      <c r="BT124" s="1014"/>
      <c r="BU124" s="1014"/>
      <c r="BV124" s="1014" t="s">
        <v>435</v>
      </c>
      <c r="BW124" s="1014"/>
      <c r="BX124" s="1014"/>
      <c r="BY124" s="1014"/>
      <c r="BZ124" s="1014"/>
      <c r="CA124" s="1014" t="s">
        <v>128</v>
      </c>
      <c r="CB124" s="1014"/>
      <c r="CC124" s="1014"/>
      <c r="CD124" s="1014"/>
      <c r="CE124" s="1014"/>
      <c r="CF124" s="1015"/>
      <c r="CG124" s="1016"/>
      <c r="CH124" s="1016"/>
      <c r="CI124" s="1016"/>
      <c r="CJ124" s="1017"/>
      <c r="CK124" s="999"/>
      <c r="CL124" s="999"/>
      <c r="CM124" s="999"/>
      <c r="CN124" s="999"/>
      <c r="CO124" s="1000"/>
      <c r="CP124" s="1006" t="s">
        <v>471</v>
      </c>
      <c r="CQ124" s="1007"/>
      <c r="CR124" s="1007"/>
      <c r="CS124" s="1007"/>
      <c r="CT124" s="1007"/>
      <c r="CU124" s="1007"/>
      <c r="CV124" s="1007"/>
      <c r="CW124" s="1007"/>
      <c r="CX124" s="1007"/>
      <c r="CY124" s="1007"/>
      <c r="CZ124" s="1007"/>
      <c r="DA124" s="1007"/>
      <c r="DB124" s="1007"/>
      <c r="DC124" s="1007"/>
      <c r="DD124" s="1007"/>
      <c r="DE124" s="1007"/>
      <c r="DF124" s="1008"/>
      <c r="DG124" s="991" t="s">
        <v>435</v>
      </c>
      <c r="DH124" s="973"/>
      <c r="DI124" s="973"/>
      <c r="DJ124" s="973"/>
      <c r="DK124" s="974"/>
      <c r="DL124" s="972" t="s">
        <v>435</v>
      </c>
      <c r="DM124" s="973"/>
      <c r="DN124" s="973"/>
      <c r="DO124" s="973"/>
      <c r="DP124" s="974"/>
      <c r="DQ124" s="972" t="s">
        <v>435</v>
      </c>
      <c r="DR124" s="973"/>
      <c r="DS124" s="973"/>
      <c r="DT124" s="973"/>
      <c r="DU124" s="974"/>
      <c r="DV124" s="975" t="s">
        <v>128</v>
      </c>
      <c r="DW124" s="976"/>
      <c r="DX124" s="976"/>
      <c r="DY124" s="976"/>
      <c r="DZ124" s="977"/>
    </row>
    <row r="125" spans="1:130" s="224" customFormat="1" ht="26.25" customHeight="1" x14ac:dyDescent="0.15">
      <c r="A125" s="1044"/>
      <c r="B125" s="936"/>
      <c r="C125" s="909" t="s">
        <v>459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435</v>
      </c>
      <c r="AB125" s="946"/>
      <c r="AC125" s="946"/>
      <c r="AD125" s="946"/>
      <c r="AE125" s="947"/>
      <c r="AF125" s="948" t="s">
        <v>435</v>
      </c>
      <c r="AG125" s="946"/>
      <c r="AH125" s="946"/>
      <c r="AI125" s="946"/>
      <c r="AJ125" s="947"/>
      <c r="AK125" s="948" t="s">
        <v>435</v>
      </c>
      <c r="AL125" s="946"/>
      <c r="AM125" s="946"/>
      <c r="AN125" s="946"/>
      <c r="AO125" s="947"/>
      <c r="AP125" s="949" t="s">
        <v>435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472</v>
      </c>
      <c r="CL125" s="994"/>
      <c r="CM125" s="994"/>
      <c r="CN125" s="994"/>
      <c r="CO125" s="995"/>
      <c r="CP125" s="916" t="s">
        <v>473</v>
      </c>
      <c r="CQ125" s="884"/>
      <c r="CR125" s="884"/>
      <c r="CS125" s="884"/>
      <c r="CT125" s="884"/>
      <c r="CU125" s="884"/>
      <c r="CV125" s="884"/>
      <c r="CW125" s="884"/>
      <c r="CX125" s="884"/>
      <c r="CY125" s="884"/>
      <c r="CZ125" s="884"/>
      <c r="DA125" s="884"/>
      <c r="DB125" s="884"/>
      <c r="DC125" s="884"/>
      <c r="DD125" s="884"/>
      <c r="DE125" s="884"/>
      <c r="DF125" s="885"/>
      <c r="DG125" s="917" t="s">
        <v>128</v>
      </c>
      <c r="DH125" s="918"/>
      <c r="DI125" s="918"/>
      <c r="DJ125" s="918"/>
      <c r="DK125" s="918"/>
      <c r="DL125" s="918" t="s">
        <v>435</v>
      </c>
      <c r="DM125" s="918"/>
      <c r="DN125" s="918"/>
      <c r="DO125" s="918"/>
      <c r="DP125" s="918"/>
      <c r="DQ125" s="918" t="s">
        <v>128</v>
      </c>
      <c r="DR125" s="918"/>
      <c r="DS125" s="918"/>
      <c r="DT125" s="918"/>
      <c r="DU125" s="918"/>
      <c r="DV125" s="919" t="s">
        <v>435</v>
      </c>
      <c r="DW125" s="919"/>
      <c r="DX125" s="919"/>
      <c r="DY125" s="919"/>
      <c r="DZ125" s="920"/>
    </row>
    <row r="126" spans="1:130" s="224" customFormat="1" ht="26.25" customHeight="1" thickBot="1" x14ac:dyDescent="0.2">
      <c r="A126" s="1044"/>
      <c r="B126" s="936"/>
      <c r="C126" s="909" t="s">
        <v>461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3308</v>
      </c>
      <c r="AB126" s="946"/>
      <c r="AC126" s="946"/>
      <c r="AD126" s="946"/>
      <c r="AE126" s="947"/>
      <c r="AF126" s="948">
        <v>1131</v>
      </c>
      <c r="AG126" s="946"/>
      <c r="AH126" s="946"/>
      <c r="AI126" s="946"/>
      <c r="AJ126" s="947"/>
      <c r="AK126" s="948">
        <v>31230</v>
      </c>
      <c r="AL126" s="946"/>
      <c r="AM126" s="946"/>
      <c r="AN126" s="946"/>
      <c r="AO126" s="947"/>
      <c r="AP126" s="949">
        <v>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474</v>
      </c>
      <c r="CQ126" s="910"/>
      <c r="CR126" s="910"/>
      <c r="CS126" s="910"/>
      <c r="CT126" s="910"/>
      <c r="CU126" s="910"/>
      <c r="CV126" s="910"/>
      <c r="CW126" s="910"/>
      <c r="CX126" s="910"/>
      <c r="CY126" s="910"/>
      <c r="CZ126" s="910"/>
      <c r="DA126" s="910"/>
      <c r="DB126" s="910"/>
      <c r="DC126" s="910"/>
      <c r="DD126" s="910"/>
      <c r="DE126" s="910"/>
      <c r="DF126" s="911"/>
      <c r="DG126" s="912" t="s">
        <v>128</v>
      </c>
      <c r="DH126" s="913"/>
      <c r="DI126" s="913"/>
      <c r="DJ126" s="913"/>
      <c r="DK126" s="913"/>
      <c r="DL126" s="913" t="s">
        <v>128</v>
      </c>
      <c r="DM126" s="913"/>
      <c r="DN126" s="913"/>
      <c r="DO126" s="913"/>
      <c r="DP126" s="913"/>
      <c r="DQ126" s="913" t="s">
        <v>435</v>
      </c>
      <c r="DR126" s="913"/>
      <c r="DS126" s="913"/>
      <c r="DT126" s="913"/>
      <c r="DU126" s="913"/>
      <c r="DV126" s="914" t="s">
        <v>435</v>
      </c>
      <c r="DW126" s="914"/>
      <c r="DX126" s="914"/>
      <c r="DY126" s="914"/>
      <c r="DZ126" s="915"/>
    </row>
    <row r="127" spans="1:130" s="224" customFormat="1" ht="26.25" customHeight="1" x14ac:dyDescent="0.15">
      <c r="A127" s="1045"/>
      <c r="B127" s="938"/>
      <c r="C127" s="960" t="s">
        <v>475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128</v>
      </c>
      <c r="AB127" s="946"/>
      <c r="AC127" s="946"/>
      <c r="AD127" s="946"/>
      <c r="AE127" s="947"/>
      <c r="AF127" s="948" t="s">
        <v>435</v>
      </c>
      <c r="AG127" s="946"/>
      <c r="AH127" s="946"/>
      <c r="AI127" s="946"/>
      <c r="AJ127" s="947"/>
      <c r="AK127" s="948" t="s">
        <v>435</v>
      </c>
      <c r="AL127" s="946"/>
      <c r="AM127" s="946"/>
      <c r="AN127" s="946"/>
      <c r="AO127" s="947"/>
      <c r="AP127" s="949" t="s">
        <v>435</v>
      </c>
      <c r="AQ127" s="950"/>
      <c r="AR127" s="950"/>
      <c r="AS127" s="950"/>
      <c r="AT127" s="951"/>
      <c r="AU127" s="226"/>
      <c r="AV127" s="226"/>
      <c r="AW127" s="226"/>
      <c r="AX127" s="1018" t="s">
        <v>476</v>
      </c>
      <c r="AY127" s="1019"/>
      <c r="AZ127" s="1019"/>
      <c r="BA127" s="1019"/>
      <c r="BB127" s="1019"/>
      <c r="BC127" s="1019"/>
      <c r="BD127" s="1019"/>
      <c r="BE127" s="1020"/>
      <c r="BF127" s="1021" t="s">
        <v>477</v>
      </c>
      <c r="BG127" s="1019"/>
      <c r="BH127" s="1019"/>
      <c r="BI127" s="1019"/>
      <c r="BJ127" s="1019"/>
      <c r="BK127" s="1019"/>
      <c r="BL127" s="1020"/>
      <c r="BM127" s="1021" t="s">
        <v>478</v>
      </c>
      <c r="BN127" s="1019"/>
      <c r="BO127" s="1019"/>
      <c r="BP127" s="1019"/>
      <c r="BQ127" s="1019"/>
      <c r="BR127" s="1019"/>
      <c r="BS127" s="1020"/>
      <c r="BT127" s="1021" t="s">
        <v>479</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480</v>
      </c>
      <c r="CQ127" s="910"/>
      <c r="CR127" s="910"/>
      <c r="CS127" s="910"/>
      <c r="CT127" s="910"/>
      <c r="CU127" s="910"/>
      <c r="CV127" s="910"/>
      <c r="CW127" s="910"/>
      <c r="CX127" s="910"/>
      <c r="CY127" s="910"/>
      <c r="CZ127" s="910"/>
      <c r="DA127" s="910"/>
      <c r="DB127" s="910"/>
      <c r="DC127" s="910"/>
      <c r="DD127" s="910"/>
      <c r="DE127" s="910"/>
      <c r="DF127" s="911"/>
      <c r="DG127" s="912" t="s">
        <v>435</v>
      </c>
      <c r="DH127" s="913"/>
      <c r="DI127" s="913"/>
      <c r="DJ127" s="913"/>
      <c r="DK127" s="913"/>
      <c r="DL127" s="913" t="s">
        <v>435</v>
      </c>
      <c r="DM127" s="913"/>
      <c r="DN127" s="913"/>
      <c r="DO127" s="913"/>
      <c r="DP127" s="913"/>
      <c r="DQ127" s="913" t="s">
        <v>435</v>
      </c>
      <c r="DR127" s="913"/>
      <c r="DS127" s="913"/>
      <c r="DT127" s="913"/>
      <c r="DU127" s="913"/>
      <c r="DV127" s="914" t="s">
        <v>435</v>
      </c>
      <c r="DW127" s="914"/>
      <c r="DX127" s="914"/>
      <c r="DY127" s="914"/>
      <c r="DZ127" s="915"/>
    </row>
    <row r="128" spans="1:130" s="224" customFormat="1" ht="26.25" customHeight="1" thickBot="1" x14ac:dyDescent="0.2">
      <c r="A128" s="1028" t="s">
        <v>481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482</v>
      </c>
      <c r="X128" s="1030"/>
      <c r="Y128" s="1030"/>
      <c r="Z128" s="1031"/>
      <c r="AA128" s="1032">
        <v>586008</v>
      </c>
      <c r="AB128" s="1033"/>
      <c r="AC128" s="1033"/>
      <c r="AD128" s="1033"/>
      <c r="AE128" s="1034"/>
      <c r="AF128" s="1035">
        <v>642546</v>
      </c>
      <c r="AG128" s="1033"/>
      <c r="AH128" s="1033"/>
      <c r="AI128" s="1033"/>
      <c r="AJ128" s="1034"/>
      <c r="AK128" s="1035">
        <v>628314</v>
      </c>
      <c r="AL128" s="1033"/>
      <c r="AM128" s="1033"/>
      <c r="AN128" s="1033"/>
      <c r="AO128" s="1034"/>
      <c r="AP128" s="1036"/>
      <c r="AQ128" s="1037"/>
      <c r="AR128" s="1037"/>
      <c r="AS128" s="1037"/>
      <c r="AT128" s="1038"/>
      <c r="AU128" s="226"/>
      <c r="AV128" s="226"/>
      <c r="AW128" s="226"/>
      <c r="AX128" s="883" t="s">
        <v>483</v>
      </c>
      <c r="AY128" s="884"/>
      <c r="AZ128" s="884"/>
      <c r="BA128" s="884"/>
      <c r="BB128" s="884"/>
      <c r="BC128" s="884"/>
      <c r="BD128" s="884"/>
      <c r="BE128" s="885"/>
      <c r="BF128" s="1039" t="s">
        <v>435</v>
      </c>
      <c r="BG128" s="1040"/>
      <c r="BH128" s="1040"/>
      <c r="BI128" s="1040"/>
      <c r="BJ128" s="1040"/>
      <c r="BK128" s="1040"/>
      <c r="BL128" s="1041"/>
      <c r="BM128" s="1039">
        <v>12.05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484</v>
      </c>
      <c r="CQ128" s="713"/>
      <c r="CR128" s="713"/>
      <c r="CS128" s="713"/>
      <c r="CT128" s="713"/>
      <c r="CU128" s="713"/>
      <c r="CV128" s="713"/>
      <c r="CW128" s="713"/>
      <c r="CX128" s="713"/>
      <c r="CY128" s="713"/>
      <c r="CZ128" s="713"/>
      <c r="DA128" s="713"/>
      <c r="DB128" s="713"/>
      <c r="DC128" s="713"/>
      <c r="DD128" s="713"/>
      <c r="DE128" s="713"/>
      <c r="DF128" s="1023"/>
      <c r="DG128" s="1024" t="s">
        <v>128</v>
      </c>
      <c r="DH128" s="1025"/>
      <c r="DI128" s="1025"/>
      <c r="DJ128" s="1025"/>
      <c r="DK128" s="1025"/>
      <c r="DL128" s="1025">
        <v>1305</v>
      </c>
      <c r="DM128" s="1025"/>
      <c r="DN128" s="1025"/>
      <c r="DO128" s="1025"/>
      <c r="DP128" s="1025"/>
      <c r="DQ128" s="1025">
        <v>1567</v>
      </c>
      <c r="DR128" s="1025"/>
      <c r="DS128" s="1025"/>
      <c r="DT128" s="1025"/>
      <c r="DU128" s="1025"/>
      <c r="DV128" s="1026">
        <v>0</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485</v>
      </c>
      <c r="X129" s="1058"/>
      <c r="Y129" s="1058"/>
      <c r="Z129" s="1059"/>
      <c r="AA129" s="945">
        <v>24403044</v>
      </c>
      <c r="AB129" s="946"/>
      <c r="AC129" s="946"/>
      <c r="AD129" s="946"/>
      <c r="AE129" s="947"/>
      <c r="AF129" s="948">
        <v>25884473</v>
      </c>
      <c r="AG129" s="946"/>
      <c r="AH129" s="946"/>
      <c r="AI129" s="946"/>
      <c r="AJ129" s="947"/>
      <c r="AK129" s="948">
        <v>25470943</v>
      </c>
      <c r="AL129" s="946"/>
      <c r="AM129" s="946"/>
      <c r="AN129" s="946"/>
      <c r="AO129" s="947"/>
      <c r="AP129" s="1060"/>
      <c r="AQ129" s="1061"/>
      <c r="AR129" s="1061"/>
      <c r="AS129" s="1061"/>
      <c r="AT129" s="1062"/>
      <c r="AU129" s="227"/>
      <c r="AV129" s="227"/>
      <c r="AW129" s="227"/>
      <c r="AX129" s="1052" t="s">
        <v>486</v>
      </c>
      <c r="AY129" s="910"/>
      <c r="AZ129" s="910"/>
      <c r="BA129" s="910"/>
      <c r="BB129" s="910"/>
      <c r="BC129" s="910"/>
      <c r="BD129" s="910"/>
      <c r="BE129" s="911"/>
      <c r="BF129" s="1053" t="s">
        <v>128</v>
      </c>
      <c r="BG129" s="1054"/>
      <c r="BH129" s="1054"/>
      <c r="BI129" s="1054"/>
      <c r="BJ129" s="1054"/>
      <c r="BK129" s="1054"/>
      <c r="BL129" s="1055"/>
      <c r="BM129" s="1053">
        <v>17.05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488</v>
      </c>
      <c r="X130" s="1058"/>
      <c r="Y130" s="1058"/>
      <c r="Z130" s="1059"/>
      <c r="AA130" s="945">
        <v>2462303</v>
      </c>
      <c r="AB130" s="946"/>
      <c r="AC130" s="946"/>
      <c r="AD130" s="946"/>
      <c r="AE130" s="947"/>
      <c r="AF130" s="948">
        <v>2482561</v>
      </c>
      <c r="AG130" s="946"/>
      <c r="AH130" s="946"/>
      <c r="AI130" s="946"/>
      <c r="AJ130" s="947"/>
      <c r="AK130" s="948">
        <v>2499978</v>
      </c>
      <c r="AL130" s="946"/>
      <c r="AM130" s="946"/>
      <c r="AN130" s="946"/>
      <c r="AO130" s="947"/>
      <c r="AP130" s="1060"/>
      <c r="AQ130" s="1061"/>
      <c r="AR130" s="1061"/>
      <c r="AS130" s="1061"/>
      <c r="AT130" s="1062"/>
      <c r="AU130" s="227"/>
      <c r="AV130" s="227"/>
      <c r="AW130" s="227"/>
      <c r="AX130" s="1052" t="s">
        <v>489</v>
      </c>
      <c r="AY130" s="910"/>
      <c r="AZ130" s="910"/>
      <c r="BA130" s="910"/>
      <c r="BB130" s="910"/>
      <c r="BC130" s="910"/>
      <c r="BD130" s="910"/>
      <c r="BE130" s="911"/>
      <c r="BF130" s="1088">
        <v>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490</v>
      </c>
      <c r="X131" s="1095"/>
      <c r="Y131" s="1095"/>
      <c r="Z131" s="1096"/>
      <c r="AA131" s="991">
        <v>21940741</v>
      </c>
      <c r="AB131" s="973"/>
      <c r="AC131" s="973"/>
      <c r="AD131" s="973"/>
      <c r="AE131" s="974"/>
      <c r="AF131" s="972">
        <v>23401912</v>
      </c>
      <c r="AG131" s="973"/>
      <c r="AH131" s="973"/>
      <c r="AI131" s="973"/>
      <c r="AJ131" s="974"/>
      <c r="AK131" s="972">
        <v>22970965</v>
      </c>
      <c r="AL131" s="973"/>
      <c r="AM131" s="973"/>
      <c r="AN131" s="973"/>
      <c r="AO131" s="974"/>
      <c r="AP131" s="1097"/>
      <c r="AQ131" s="1098"/>
      <c r="AR131" s="1098"/>
      <c r="AS131" s="1098"/>
      <c r="AT131" s="1099"/>
      <c r="AU131" s="227"/>
      <c r="AV131" s="227"/>
      <c r="AW131" s="227"/>
      <c r="AX131" s="1070" t="s">
        <v>491</v>
      </c>
      <c r="AY131" s="713"/>
      <c r="AZ131" s="713"/>
      <c r="BA131" s="713"/>
      <c r="BB131" s="713"/>
      <c r="BC131" s="713"/>
      <c r="BD131" s="713"/>
      <c r="BE131" s="1023"/>
      <c r="BF131" s="1071" t="s">
        <v>128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493</v>
      </c>
      <c r="W132" s="1081"/>
      <c r="X132" s="1081"/>
      <c r="Y132" s="1081"/>
      <c r="Z132" s="1082"/>
      <c r="AA132" s="1083">
        <v>2.193795551</v>
      </c>
      <c r="AB132" s="1084"/>
      <c r="AC132" s="1084"/>
      <c r="AD132" s="1084"/>
      <c r="AE132" s="1085"/>
      <c r="AF132" s="1086">
        <v>1.7775342460000001</v>
      </c>
      <c r="AG132" s="1084"/>
      <c r="AH132" s="1084"/>
      <c r="AI132" s="1084"/>
      <c r="AJ132" s="1085"/>
      <c r="AK132" s="1086">
        <v>2.2822593649999998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494</v>
      </c>
      <c r="W133" s="1064"/>
      <c r="X133" s="1064"/>
      <c r="Y133" s="1064"/>
      <c r="Z133" s="1065"/>
      <c r="AA133" s="1066">
        <v>1.3</v>
      </c>
      <c r="AB133" s="1067"/>
      <c r="AC133" s="1067"/>
      <c r="AD133" s="1067"/>
      <c r="AE133" s="1068"/>
      <c r="AF133" s="1066">
        <v>1.6</v>
      </c>
      <c r="AG133" s="1067"/>
      <c r="AH133" s="1067"/>
      <c r="AI133" s="1067"/>
      <c r="AJ133" s="1068"/>
      <c r="AK133" s="1066">
        <v>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CDpcWJnVygz06MLz0G/luqtCXI8gm8No0v2XHvcW6XRQmNHuS3/p6SyShDQYOEtSGO0w/YaONWdqDKeWqQVg==" saltValue="FTY/WWwgcSdi4zavg1NE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4A3E2-2F70-439F-83D1-EED63C3790B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8RHh1pZl3Diskfr4cnPYVKl/N5NYXHFRocS6Vjngk9F//zCljErnWfieDuz1wcqGAqy6boZt44prSKu5r1WhaQ==" saltValue="073jJIxv+pqMeLpP8WipfA=="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opseZXGckbxXZGZtbFtXsIzAfEn0FI9MCZq6wocom6T0YD/M0aDv4IzH1/r6V+bma2uCCTF5QlAB84xJ41UQ==" saltValue="Id5BtLmiKzsQcD4EuZqv3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497</v>
      </c>
      <c r="AL6" s="260"/>
      <c r="AM6" s="260"/>
      <c r="AN6" s="260"/>
    </row>
    <row r="7" spans="1:46" ht="13.5" customHeight="1" x14ac:dyDescent="0.15">
      <c r="A7" s="259"/>
      <c r="AK7" s="262"/>
      <c r="AL7" s="263"/>
      <c r="AM7" s="263"/>
      <c r="AN7" s="264"/>
      <c r="AO7" s="1101" t="s">
        <v>498</v>
      </c>
      <c r="AP7" s="265"/>
      <c r="AQ7" s="266" t="s">
        <v>499</v>
      </c>
      <c r="AR7" s="267"/>
    </row>
    <row r="8" spans="1:46" x14ac:dyDescent="0.15">
      <c r="A8" s="259"/>
      <c r="AK8" s="268"/>
      <c r="AL8" s="269"/>
      <c r="AM8" s="269"/>
      <c r="AN8" s="270"/>
      <c r="AO8" s="1102"/>
      <c r="AP8" s="271" t="s">
        <v>500</v>
      </c>
      <c r="AQ8" s="272" t="s">
        <v>501</v>
      </c>
      <c r="AR8" s="273" t="s">
        <v>502</v>
      </c>
    </row>
    <row r="9" spans="1:46" x14ac:dyDescent="0.15">
      <c r="A9" s="259"/>
      <c r="AK9" s="1103" t="s">
        <v>503</v>
      </c>
      <c r="AL9" s="1104"/>
      <c r="AM9" s="1104"/>
      <c r="AN9" s="1105"/>
      <c r="AO9" s="274">
        <v>8126588</v>
      </c>
      <c r="AP9" s="274">
        <v>62052</v>
      </c>
      <c r="AQ9" s="275">
        <v>62374</v>
      </c>
      <c r="AR9" s="276">
        <v>-0.5</v>
      </c>
    </row>
    <row r="10" spans="1:46" ht="13.5" customHeight="1" x14ac:dyDescent="0.15">
      <c r="A10" s="259"/>
      <c r="AK10" s="1103" t="s">
        <v>504</v>
      </c>
      <c r="AL10" s="1104"/>
      <c r="AM10" s="1104"/>
      <c r="AN10" s="1105"/>
      <c r="AO10" s="277">
        <v>18741</v>
      </c>
      <c r="AP10" s="277">
        <v>143</v>
      </c>
      <c r="AQ10" s="278">
        <v>4230</v>
      </c>
      <c r="AR10" s="279">
        <v>-96.6</v>
      </c>
    </row>
    <row r="11" spans="1:46" ht="13.5" customHeight="1" x14ac:dyDescent="0.15">
      <c r="A11" s="259"/>
      <c r="AK11" s="1103" t="s">
        <v>505</v>
      </c>
      <c r="AL11" s="1104"/>
      <c r="AM11" s="1104"/>
      <c r="AN11" s="1105"/>
      <c r="AO11" s="277">
        <v>9683</v>
      </c>
      <c r="AP11" s="277">
        <v>74</v>
      </c>
      <c r="AQ11" s="278">
        <v>601</v>
      </c>
      <c r="AR11" s="279">
        <v>-87.7</v>
      </c>
    </row>
    <row r="12" spans="1:46" ht="13.5" customHeight="1" x14ac:dyDescent="0.15">
      <c r="A12" s="259"/>
      <c r="AK12" s="1103" t="s">
        <v>506</v>
      </c>
      <c r="AL12" s="1104"/>
      <c r="AM12" s="1104"/>
      <c r="AN12" s="1105"/>
      <c r="AO12" s="277" t="s">
        <v>507</v>
      </c>
      <c r="AP12" s="277" t="s">
        <v>507</v>
      </c>
      <c r="AQ12" s="278">
        <v>13</v>
      </c>
      <c r="AR12" s="279" t="s">
        <v>507</v>
      </c>
    </row>
    <row r="13" spans="1:46" ht="13.5" customHeight="1" x14ac:dyDescent="0.15">
      <c r="A13" s="259"/>
      <c r="AK13" s="1103" t="s">
        <v>508</v>
      </c>
      <c r="AL13" s="1104"/>
      <c r="AM13" s="1104"/>
      <c r="AN13" s="1105"/>
      <c r="AO13" s="277">
        <v>394083</v>
      </c>
      <c r="AP13" s="277">
        <v>3009</v>
      </c>
      <c r="AQ13" s="278">
        <v>2559</v>
      </c>
      <c r="AR13" s="279">
        <v>17.600000000000001</v>
      </c>
    </row>
    <row r="14" spans="1:46" ht="13.5" customHeight="1" x14ac:dyDescent="0.15">
      <c r="A14" s="259"/>
      <c r="AK14" s="1103" t="s">
        <v>509</v>
      </c>
      <c r="AL14" s="1104"/>
      <c r="AM14" s="1104"/>
      <c r="AN14" s="1105"/>
      <c r="AO14" s="277">
        <v>102775</v>
      </c>
      <c r="AP14" s="277">
        <v>785</v>
      </c>
      <c r="AQ14" s="278">
        <v>1133</v>
      </c>
      <c r="AR14" s="279">
        <v>-30.7</v>
      </c>
    </row>
    <row r="15" spans="1:46" ht="13.5" customHeight="1" x14ac:dyDescent="0.15">
      <c r="A15" s="259"/>
      <c r="AK15" s="1106" t="s">
        <v>510</v>
      </c>
      <c r="AL15" s="1107"/>
      <c r="AM15" s="1107"/>
      <c r="AN15" s="1108"/>
      <c r="AO15" s="277">
        <v>-567352</v>
      </c>
      <c r="AP15" s="277">
        <v>-4332</v>
      </c>
      <c r="AQ15" s="278">
        <v>-4006</v>
      </c>
      <c r="AR15" s="279">
        <v>8.1</v>
      </c>
    </row>
    <row r="16" spans="1:46" x14ac:dyDescent="0.15">
      <c r="A16" s="259"/>
      <c r="AK16" s="1106" t="s">
        <v>185</v>
      </c>
      <c r="AL16" s="1107"/>
      <c r="AM16" s="1107"/>
      <c r="AN16" s="1108"/>
      <c r="AO16" s="277">
        <v>8084518</v>
      </c>
      <c r="AP16" s="277">
        <v>61731</v>
      </c>
      <c r="AQ16" s="278">
        <v>66904</v>
      </c>
      <c r="AR16" s="279">
        <v>-7.7</v>
      </c>
    </row>
    <row r="17" spans="1:46" x14ac:dyDescent="0.15">
      <c r="A17" s="259"/>
    </row>
    <row r="18" spans="1:46" x14ac:dyDescent="0.15">
      <c r="A18" s="259"/>
      <c r="AQ18" s="280"/>
      <c r="AR18" s="280"/>
    </row>
    <row r="19" spans="1:46" x14ac:dyDescent="0.15">
      <c r="A19" s="259"/>
      <c r="AK19" s="255" t="s">
        <v>511</v>
      </c>
    </row>
    <row r="20" spans="1:46" x14ac:dyDescent="0.15">
      <c r="A20" s="259"/>
      <c r="AK20" s="281"/>
      <c r="AL20" s="282"/>
      <c r="AM20" s="282"/>
      <c r="AN20" s="283"/>
      <c r="AO20" s="284" t="s">
        <v>512</v>
      </c>
      <c r="AP20" s="285" t="s">
        <v>513</v>
      </c>
      <c r="AQ20" s="286" t="s">
        <v>514</v>
      </c>
      <c r="AR20" s="287"/>
    </row>
    <row r="21" spans="1:46" s="260" customFormat="1" x14ac:dyDescent="0.15">
      <c r="A21" s="288"/>
      <c r="AK21" s="1109" t="s">
        <v>515</v>
      </c>
      <c r="AL21" s="1110"/>
      <c r="AM21" s="1110"/>
      <c r="AN21" s="1111"/>
      <c r="AO21" s="289">
        <v>5.98</v>
      </c>
      <c r="AP21" s="290">
        <v>6.16</v>
      </c>
      <c r="AQ21" s="291">
        <v>-0.18</v>
      </c>
      <c r="AS21" s="292"/>
      <c r="AT21" s="288"/>
    </row>
    <row r="22" spans="1:46" s="260" customFormat="1" x14ac:dyDescent="0.15">
      <c r="A22" s="288"/>
      <c r="AK22" s="1109" t="s">
        <v>516</v>
      </c>
      <c r="AL22" s="1110"/>
      <c r="AM22" s="1110"/>
      <c r="AN22" s="1111"/>
      <c r="AO22" s="293">
        <v>98.8</v>
      </c>
      <c r="AP22" s="294">
        <v>98.9</v>
      </c>
      <c r="AQ22" s="295">
        <v>-0.1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518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519</v>
      </c>
      <c r="AL29" s="260"/>
      <c r="AM29" s="260"/>
      <c r="AN29" s="260"/>
      <c r="AS29" s="302"/>
    </row>
    <row r="30" spans="1:46" ht="13.5" customHeight="1" x14ac:dyDescent="0.15">
      <c r="A30" s="259"/>
      <c r="AK30" s="262"/>
      <c r="AL30" s="263"/>
      <c r="AM30" s="263"/>
      <c r="AN30" s="264"/>
      <c r="AO30" s="1101" t="s">
        <v>498</v>
      </c>
      <c r="AP30" s="265"/>
      <c r="AQ30" s="266" t="s">
        <v>499</v>
      </c>
      <c r="AR30" s="267"/>
    </row>
    <row r="31" spans="1:46" x14ac:dyDescent="0.15">
      <c r="A31" s="259"/>
      <c r="AK31" s="268"/>
      <c r="AL31" s="269"/>
      <c r="AM31" s="269"/>
      <c r="AN31" s="270"/>
      <c r="AO31" s="1102"/>
      <c r="AP31" s="271" t="s">
        <v>500</v>
      </c>
      <c r="AQ31" s="272" t="s">
        <v>501</v>
      </c>
      <c r="AR31" s="273" t="s">
        <v>502</v>
      </c>
    </row>
    <row r="32" spans="1:46" ht="27" customHeight="1" x14ac:dyDescent="0.15">
      <c r="A32" s="259"/>
      <c r="AK32" s="1117" t="s">
        <v>520</v>
      </c>
      <c r="AL32" s="1118"/>
      <c r="AM32" s="1118"/>
      <c r="AN32" s="1119"/>
      <c r="AO32" s="303">
        <v>3189287</v>
      </c>
      <c r="AP32" s="303">
        <v>24352</v>
      </c>
      <c r="AQ32" s="304">
        <v>33699</v>
      </c>
      <c r="AR32" s="305">
        <v>-27.7</v>
      </c>
    </row>
    <row r="33" spans="1:46" ht="13.5" customHeight="1" x14ac:dyDescent="0.15">
      <c r="A33" s="259"/>
      <c r="AK33" s="1117" t="s">
        <v>521</v>
      </c>
      <c r="AL33" s="1118"/>
      <c r="AM33" s="1118"/>
      <c r="AN33" s="1119"/>
      <c r="AO33" s="303" t="s">
        <v>507</v>
      </c>
      <c r="AP33" s="303" t="s">
        <v>507</v>
      </c>
      <c r="AQ33" s="304" t="s">
        <v>507</v>
      </c>
      <c r="AR33" s="305" t="s">
        <v>507</v>
      </c>
    </row>
    <row r="34" spans="1:46" ht="27" customHeight="1" x14ac:dyDescent="0.15">
      <c r="A34" s="259"/>
      <c r="AK34" s="1117" t="s">
        <v>522</v>
      </c>
      <c r="AL34" s="1118"/>
      <c r="AM34" s="1118"/>
      <c r="AN34" s="1119"/>
      <c r="AO34" s="303" t="s">
        <v>507</v>
      </c>
      <c r="AP34" s="303" t="s">
        <v>507</v>
      </c>
      <c r="AQ34" s="304">
        <v>23</v>
      </c>
      <c r="AR34" s="305" t="s">
        <v>507</v>
      </c>
    </row>
    <row r="35" spans="1:46" ht="27" customHeight="1" x14ac:dyDescent="0.15">
      <c r="A35" s="259"/>
      <c r="AK35" s="1117" t="s">
        <v>523</v>
      </c>
      <c r="AL35" s="1118"/>
      <c r="AM35" s="1118"/>
      <c r="AN35" s="1119"/>
      <c r="AO35" s="303">
        <v>414433</v>
      </c>
      <c r="AP35" s="303">
        <v>3164</v>
      </c>
      <c r="AQ35" s="304">
        <v>5771</v>
      </c>
      <c r="AR35" s="305">
        <v>-45.2</v>
      </c>
    </row>
    <row r="36" spans="1:46" ht="27" customHeight="1" x14ac:dyDescent="0.15">
      <c r="A36" s="259"/>
      <c r="AK36" s="1117" t="s">
        <v>524</v>
      </c>
      <c r="AL36" s="1118"/>
      <c r="AM36" s="1118"/>
      <c r="AN36" s="1119"/>
      <c r="AO36" s="303">
        <v>17599</v>
      </c>
      <c r="AP36" s="303">
        <v>134</v>
      </c>
      <c r="AQ36" s="304">
        <v>1158</v>
      </c>
      <c r="AR36" s="305">
        <v>-88.4</v>
      </c>
    </row>
    <row r="37" spans="1:46" ht="13.5" customHeight="1" x14ac:dyDescent="0.15">
      <c r="A37" s="259"/>
      <c r="AK37" s="1117" t="s">
        <v>525</v>
      </c>
      <c r="AL37" s="1118"/>
      <c r="AM37" s="1118"/>
      <c r="AN37" s="1119"/>
      <c r="AO37" s="303">
        <v>31230</v>
      </c>
      <c r="AP37" s="303">
        <v>238</v>
      </c>
      <c r="AQ37" s="304">
        <v>631</v>
      </c>
      <c r="AR37" s="305">
        <v>-62.3</v>
      </c>
    </row>
    <row r="38" spans="1:46" ht="27" customHeight="1" x14ac:dyDescent="0.15">
      <c r="A38" s="259"/>
      <c r="AK38" s="1120" t="s">
        <v>526</v>
      </c>
      <c r="AL38" s="1121"/>
      <c r="AM38" s="1121"/>
      <c r="AN38" s="1122"/>
      <c r="AO38" s="306" t="s">
        <v>507</v>
      </c>
      <c r="AP38" s="306" t="s">
        <v>507</v>
      </c>
      <c r="AQ38" s="307">
        <v>0</v>
      </c>
      <c r="AR38" s="295" t="s">
        <v>507</v>
      </c>
      <c r="AS38" s="302"/>
    </row>
    <row r="39" spans="1:46" x14ac:dyDescent="0.15">
      <c r="A39" s="259"/>
      <c r="AK39" s="1120" t="s">
        <v>527</v>
      </c>
      <c r="AL39" s="1121"/>
      <c r="AM39" s="1121"/>
      <c r="AN39" s="1122"/>
      <c r="AO39" s="303">
        <v>-628314</v>
      </c>
      <c r="AP39" s="303">
        <v>-4798</v>
      </c>
      <c r="AQ39" s="304">
        <v>-6112</v>
      </c>
      <c r="AR39" s="305">
        <v>-21.5</v>
      </c>
      <c r="AS39" s="302"/>
    </row>
    <row r="40" spans="1:46" ht="27" customHeight="1" x14ac:dyDescent="0.15">
      <c r="A40" s="259"/>
      <c r="AK40" s="1117" t="s">
        <v>528</v>
      </c>
      <c r="AL40" s="1118"/>
      <c r="AM40" s="1118"/>
      <c r="AN40" s="1119"/>
      <c r="AO40" s="303">
        <v>-2499978</v>
      </c>
      <c r="AP40" s="303">
        <v>-19089</v>
      </c>
      <c r="AQ40" s="304">
        <v>-25565</v>
      </c>
      <c r="AR40" s="305">
        <v>-25.3</v>
      </c>
      <c r="AS40" s="302"/>
    </row>
    <row r="41" spans="1:46" x14ac:dyDescent="0.15">
      <c r="A41" s="259"/>
      <c r="AK41" s="1123" t="s">
        <v>298</v>
      </c>
      <c r="AL41" s="1124"/>
      <c r="AM41" s="1124"/>
      <c r="AN41" s="1125"/>
      <c r="AO41" s="303">
        <v>524257</v>
      </c>
      <c r="AP41" s="303">
        <v>4003</v>
      </c>
      <c r="AQ41" s="304">
        <v>9604</v>
      </c>
      <c r="AR41" s="305">
        <v>-58.3</v>
      </c>
      <c r="AS41" s="302"/>
    </row>
    <row r="42" spans="1:46" x14ac:dyDescent="0.15">
      <c r="A42" s="259"/>
      <c r="AK42" s="308" t="s">
        <v>529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530</v>
      </c>
    </row>
    <row r="48" spans="1:46" x14ac:dyDescent="0.15">
      <c r="A48" s="259"/>
      <c r="AK48" s="313" t="s">
        <v>531</v>
      </c>
      <c r="AL48" s="313"/>
      <c r="AM48" s="313"/>
      <c r="AN48" s="313"/>
      <c r="AO48" s="313"/>
      <c r="AP48" s="313"/>
      <c r="AQ48" s="314"/>
      <c r="AR48" s="313"/>
    </row>
    <row r="49" spans="1:44" ht="13.5" customHeight="1" x14ac:dyDescent="0.15">
      <c r="A49" s="259"/>
      <c r="AK49" s="315"/>
      <c r="AL49" s="316"/>
      <c r="AM49" s="1112" t="s">
        <v>498</v>
      </c>
      <c r="AN49" s="1114" t="s">
        <v>532</v>
      </c>
      <c r="AO49" s="1115"/>
      <c r="AP49" s="1115"/>
      <c r="AQ49" s="1115"/>
      <c r="AR49" s="1116"/>
    </row>
    <row r="50" spans="1:44" x14ac:dyDescent="0.15">
      <c r="A50" s="259"/>
      <c r="AK50" s="317"/>
      <c r="AL50" s="318"/>
      <c r="AM50" s="1113"/>
      <c r="AN50" s="319" t="s">
        <v>533</v>
      </c>
      <c r="AO50" s="320" t="s">
        <v>534</v>
      </c>
      <c r="AP50" s="321" t="s">
        <v>535</v>
      </c>
      <c r="AQ50" s="322" t="s">
        <v>536</v>
      </c>
      <c r="AR50" s="323" t="s">
        <v>537</v>
      </c>
    </row>
    <row r="51" spans="1:44" x14ac:dyDescent="0.15">
      <c r="A51" s="259"/>
      <c r="AK51" s="315" t="s">
        <v>538</v>
      </c>
      <c r="AL51" s="316"/>
      <c r="AM51" s="324">
        <v>2535631</v>
      </c>
      <c r="AN51" s="325">
        <v>19178</v>
      </c>
      <c r="AO51" s="326">
        <v>18.399999999999999</v>
      </c>
      <c r="AP51" s="327">
        <v>43226</v>
      </c>
      <c r="AQ51" s="328">
        <v>1.3</v>
      </c>
      <c r="AR51" s="329">
        <v>17.100000000000001</v>
      </c>
    </row>
    <row r="52" spans="1:44" x14ac:dyDescent="0.15">
      <c r="A52" s="259"/>
      <c r="AK52" s="330"/>
      <c r="AL52" s="331" t="s">
        <v>539</v>
      </c>
      <c r="AM52" s="332">
        <v>2093145</v>
      </c>
      <c r="AN52" s="333">
        <v>15831</v>
      </c>
      <c r="AO52" s="334">
        <v>14.3</v>
      </c>
      <c r="AP52" s="335">
        <v>22622</v>
      </c>
      <c r="AQ52" s="336">
        <v>-0.2</v>
      </c>
      <c r="AR52" s="337">
        <v>14.5</v>
      </c>
    </row>
    <row r="53" spans="1:44" x14ac:dyDescent="0.15">
      <c r="A53" s="259"/>
      <c r="AK53" s="315" t="s">
        <v>540</v>
      </c>
      <c r="AL53" s="316"/>
      <c r="AM53" s="324">
        <v>1868763</v>
      </c>
      <c r="AN53" s="325">
        <v>14138</v>
      </c>
      <c r="AO53" s="326">
        <v>-26.3</v>
      </c>
      <c r="AP53" s="327">
        <v>42836</v>
      </c>
      <c r="AQ53" s="328">
        <v>-0.9</v>
      </c>
      <c r="AR53" s="329">
        <v>-25.4</v>
      </c>
    </row>
    <row r="54" spans="1:44" x14ac:dyDescent="0.15">
      <c r="A54" s="259"/>
      <c r="AK54" s="330"/>
      <c r="AL54" s="331" t="s">
        <v>539</v>
      </c>
      <c r="AM54" s="332">
        <v>1588563</v>
      </c>
      <c r="AN54" s="333">
        <v>12018</v>
      </c>
      <c r="AO54" s="334">
        <v>-24.1</v>
      </c>
      <c r="AP54" s="335">
        <v>22936</v>
      </c>
      <c r="AQ54" s="336">
        <v>1.4</v>
      </c>
      <c r="AR54" s="337">
        <v>-25.5</v>
      </c>
    </row>
    <row r="55" spans="1:44" x14ac:dyDescent="0.15">
      <c r="A55" s="259"/>
      <c r="AK55" s="315" t="s">
        <v>541</v>
      </c>
      <c r="AL55" s="316"/>
      <c r="AM55" s="324">
        <v>2604584</v>
      </c>
      <c r="AN55" s="325">
        <v>19785</v>
      </c>
      <c r="AO55" s="326">
        <v>39.9</v>
      </c>
      <c r="AP55" s="327">
        <v>44161</v>
      </c>
      <c r="AQ55" s="328">
        <v>3.1</v>
      </c>
      <c r="AR55" s="329">
        <v>36.799999999999997</v>
      </c>
    </row>
    <row r="56" spans="1:44" x14ac:dyDescent="0.15">
      <c r="A56" s="259"/>
      <c r="AK56" s="330"/>
      <c r="AL56" s="331" t="s">
        <v>539</v>
      </c>
      <c r="AM56" s="332">
        <v>2010602</v>
      </c>
      <c r="AN56" s="333">
        <v>15273</v>
      </c>
      <c r="AO56" s="334">
        <v>27.1</v>
      </c>
      <c r="AP56" s="335">
        <v>23644</v>
      </c>
      <c r="AQ56" s="336">
        <v>3.1</v>
      </c>
      <c r="AR56" s="337">
        <v>24</v>
      </c>
    </row>
    <row r="57" spans="1:44" x14ac:dyDescent="0.15">
      <c r="A57" s="259"/>
      <c r="AK57" s="315" t="s">
        <v>542</v>
      </c>
      <c r="AL57" s="316"/>
      <c r="AM57" s="324">
        <v>9135289</v>
      </c>
      <c r="AN57" s="325">
        <v>69522</v>
      </c>
      <c r="AO57" s="326">
        <v>251.4</v>
      </c>
      <c r="AP57" s="327">
        <v>43955</v>
      </c>
      <c r="AQ57" s="328">
        <v>-0.5</v>
      </c>
      <c r="AR57" s="329">
        <v>251.9</v>
      </c>
    </row>
    <row r="58" spans="1:44" x14ac:dyDescent="0.15">
      <c r="A58" s="259"/>
      <c r="AK58" s="330"/>
      <c r="AL58" s="331" t="s">
        <v>539</v>
      </c>
      <c r="AM58" s="332">
        <v>3352582</v>
      </c>
      <c r="AN58" s="333">
        <v>25514</v>
      </c>
      <c r="AO58" s="334">
        <v>67.099999999999994</v>
      </c>
      <c r="AP58" s="335">
        <v>21318</v>
      </c>
      <c r="AQ58" s="336">
        <v>-9.8000000000000007</v>
      </c>
      <c r="AR58" s="337">
        <v>76.900000000000006</v>
      </c>
    </row>
    <row r="59" spans="1:44" x14ac:dyDescent="0.15">
      <c r="A59" s="259"/>
      <c r="AK59" s="315" t="s">
        <v>543</v>
      </c>
      <c r="AL59" s="316"/>
      <c r="AM59" s="324">
        <v>8465776</v>
      </c>
      <c r="AN59" s="325">
        <v>64642</v>
      </c>
      <c r="AO59" s="326">
        <v>-7</v>
      </c>
      <c r="AP59" s="327">
        <v>41921</v>
      </c>
      <c r="AQ59" s="328">
        <v>-4.5999999999999996</v>
      </c>
      <c r="AR59" s="329">
        <v>-2.4</v>
      </c>
    </row>
    <row r="60" spans="1:44" x14ac:dyDescent="0.15">
      <c r="A60" s="259"/>
      <c r="AK60" s="330"/>
      <c r="AL60" s="331" t="s">
        <v>539</v>
      </c>
      <c r="AM60" s="332">
        <v>5512792</v>
      </c>
      <c r="AN60" s="333">
        <v>42094</v>
      </c>
      <c r="AO60" s="334">
        <v>65</v>
      </c>
      <c r="AP60" s="335">
        <v>21655</v>
      </c>
      <c r="AQ60" s="336">
        <v>1.6</v>
      </c>
      <c r="AR60" s="337">
        <v>63.4</v>
      </c>
    </row>
    <row r="61" spans="1:44" x14ac:dyDescent="0.15">
      <c r="A61" s="259"/>
      <c r="AK61" s="315" t="s">
        <v>544</v>
      </c>
      <c r="AL61" s="338"/>
      <c r="AM61" s="324">
        <v>4922009</v>
      </c>
      <c r="AN61" s="325">
        <v>37453</v>
      </c>
      <c r="AO61" s="326">
        <v>55.3</v>
      </c>
      <c r="AP61" s="327">
        <v>43220</v>
      </c>
      <c r="AQ61" s="339">
        <v>-0.3</v>
      </c>
      <c r="AR61" s="329">
        <v>55.6</v>
      </c>
    </row>
    <row r="62" spans="1:44" x14ac:dyDescent="0.15">
      <c r="A62" s="259"/>
      <c r="AK62" s="330"/>
      <c r="AL62" s="331" t="s">
        <v>539</v>
      </c>
      <c r="AM62" s="332">
        <v>2911537</v>
      </c>
      <c r="AN62" s="333">
        <v>22146</v>
      </c>
      <c r="AO62" s="334">
        <v>29.9</v>
      </c>
      <c r="AP62" s="335">
        <v>22435</v>
      </c>
      <c r="AQ62" s="336">
        <v>-0.8</v>
      </c>
      <c r="AR62" s="337">
        <v>30.7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8AmU5pXvOnYtshYHKwiR8M/ZlOJWgxvpsQU37ZE3bTCJDb5L1GDOfNOT3PEkMSRFY/0gXZDX/PqreCDz2aHDQ==" saltValue="fU3bbeTKELUC4YF3JKLY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546</v>
      </c>
    </row>
    <row r="121" spans="125:125" ht="13.5" hidden="1" customHeight="1" x14ac:dyDescent="0.15">
      <c r="DU121" s="253"/>
    </row>
  </sheetData>
  <sheetProtection algorithmName="SHA-512" hashValue="9xm8QjKVqJpqICfZvhNBDEdklvhcThDYJMgrW65eSmKX10Hgj0kONWW2+kK8k/W2Ei9Bl2uI0nWn0WFbAfoPYQ==" saltValue="V9poFXvr+WlAkGP5l2Zy2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547</v>
      </c>
    </row>
  </sheetData>
  <sheetProtection algorithmName="SHA-512" hashValue="C1+lCIlkgf23O1MJeUYZHCqqJhouEZDXFLqSzRrpg/j90ARskaVxJtTUn9wjgpHhMnL22LMXGg6Zf2G09vKSsQ==" saltValue="8rCZjGRyo+JPh3G5gPhfm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26" t="s">
        <v>3</v>
      </c>
      <c r="D47" s="1126"/>
      <c r="E47" s="1127"/>
      <c r="F47" s="11">
        <v>8.75</v>
      </c>
      <c r="G47" s="12">
        <v>8.9499999999999993</v>
      </c>
      <c r="H47" s="12">
        <v>9.6199999999999992</v>
      </c>
      <c r="I47" s="12">
        <v>12.62</v>
      </c>
      <c r="J47" s="13">
        <v>16.559999999999999</v>
      </c>
    </row>
    <row r="48" spans="2:10" ht="57.75" customHeight="1" x14ac:dyDescent="0.15">
      <c r="B48" s="14"/>
      <c r="C48" s="1128" t="s">
        <v>4</v>
      </c>
      <c r="D48" s="1128"/>
      <c r="E48" s="1129"/>
      <c r="F48" s="15">
        <v>3.57</v>
      </c>
      <c r="G48" s="16">
        <v>2.3199999999999998</v>
      </c>
      <c r="H48" s="16">
        <v>4.26</v>
      </c>
      <c r="I48" s="16">
        <v>5.7</v>
      </c>
      <c r="J48" s="17">
        <v>4.47</v>
      </c>
    </row>
    <row r="49" spans="2:10" ht="57.75" customHeight="1" thickBot="1" x14ac:dyDescent="0.2">
      <c r="B49" s="18"/>
      <c r="C49" s="1130" t="s">
        <v>5</v>
      </c>
      <c r="D49" s="1130"/>
      <c r="E49" s="1131"/>
      <c r="F49" s="19" t="s">
        <v>553</v>
      </c>
      <c r="G49" s="20" t="s">
        <v>554</v>
      </c>
      <c r="H49" s="20">
        <v>2.91</v>
      </c>
      <c r="I49" s="20">
        <v>5.24</v>
      </c>
      <c r="J49" s="21">
        <v>2.4</v>
      </c>
    </row>
    <row r="50" spans="2:10" x14ac:dyDescent="0.15"/>
  </sheetData>
  <sheetProtection algorithmName="SHA-512" hashValue="EBB/aB/FWQTDxlUNVYV+NHmTuvjh07HoRrmD0eyx3cp/yrUQKbRwHb0wNxGK5lePDU4l4Y7p1HIpJlnGdtU6KQ==" saltValue="xVPTtDVzpXz3INQa5jhK3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2024-03-19T00:19:41Z</cp:lastPrinted>
  <dcterms:created xsi:type="dcterms:W3CDTF">2024-02-05T00:44:38Z</dcterms:created>
  <dcterms:modified xsi:type="dcterms:W3CDTF">2024-03-22T06:56:53Z</dcterms:modified>
  <cp:category/>
</cp:coreProperties>
</file>